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akrami\Desktop\"/>
    </mc:Choice>
  </mc:AlternateContent>
  <xr:revisionPtr revIDLastSave="0" documentId="13_ncr:1_{C8AC2E59-3192-4F7F-9A0A-EDD25E52EE96}" xr6:coauthVersionLast="47" xr6:coauthVersionMax="47" xr10:uidLastSave="{00000000-0000-0000-0000-000000000000}"/>
  <bookViews>
    <workbookView xWindow="-120" yWindow="-120" windowWidth="29040" windowHeight="15840" firstSheet="2" activeTab="5" xr2:uid="{00000000-000D-0000-FFFF-FFFF00000000}"/>
  </bookViews>
  <sheets>
    <sheet name="سهام" sheetId="1" r:id="rId1"/>
    <sheet name="تبعی" sheetId="2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7" hidden="1">'درآمد ناشی از تغییر قیمت اوراق'!$A$6:$Q$98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8" i="15"/>
  <c r="C7" i="15"/>
  <c r="C10" i="15"/>
  <c r="K4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8" i="13"/>
  <c r="G48" i="13"/>
  <c r="I48" i="13"/>
  <c r="E48" i="13"/>
  <c r="U35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8" i="11"/>
  <c r="S35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8" i="11"/>
  <c r="Q35" i="11"/>
  <c r="M35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3" i="11"/>
  <c r="O34" i="11"/>
  <c r="K35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8" i="11"/>
  <c r="I9" i="11"/>
  <c r="I35" i="11" s="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8" i="11"/>
  <c r="G35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3" i="11"/>
  <c r="E34" i="11"/>
  <c r="I38" i="10"/>
  <c r="G38" i="10"/>
  <c r="E38" i="10"/>
  <c r="Q38" i="10"/>
  <c r="O38" i="10"/>
  <c r="M38" i="10"/>
  <c r="Q8" i="10"/>
  <c r="I8" i="9"/>
  <c r="Q8" i="9" l="1"/>
  <c r="Q17" i="9"/>
  <c r="Q27" i="9"/>
  <c r="Q23" i="9"/>
  <c r="Q107" i="7"/>
  <c r="S107" i="7"/>
  <c r="O107" i="7"/>
  <c r="M107" i="7"/>
  <c r="I107" i="7"/>
  <c r="K59" i="4"/>
  <c r="AK83" i="3"/>
  <c r="W83" i="3"/>
  <c r="Y34" i="1"/>
  <c r="Q94" i="12"/>
  <c r="O94" i="12"/>
  <c r="M94" i="12"/>
  <c r="K94" i="12"/>
  <c r="I94" i="12"/>
  <c r="G94" i="12"/>
  <c r="E94" i="12"/>
  <c r="C94" i="12"/>
  <c r="O35" i="11"/>
  <c r="E35" i="11"/>
  <c r="C35" i="11"/>
  <c r="O98" i="9"/>
  <c r="M98" i="9"/>
  <c r="I98" i="9"/>
  <c r="G98" i="9"/>
  <c r="E98" i="9"/>
  <c r="K107" i="7"/>
  <c r="Q48" i="6"/>
  <c r="O48" i="6"/>
  <c r="M48" i="6"/>
  <c r="K48" i="6"/>
  <c r="AI83" i="3"/>
  <c r="AG83" i="3"/>
  <c r="AA83" i="3"/>
  <c r="S83" i="3"/>
  <c r="Q83" i="3"/>
  <c r="W34" i="1"/>
  <c r="U34" i="1"/>
  <c r="O34" i="1"/>
  <c r="K34" i="1"/>
  <c r="G34" i="1"/>
  <c r="E34" i="1"/>
  <c r="Q98" i="9" l="1"/>
</calcChain>
</file>

<file path=xl/sharedStrings.xml><?xml version="1.0" encoding="utf-8"?>
<sst xmlns="http://schemas.openxmlformats.org/spreadsheetml/2006/main" count="2510" uniqueCount="466">
  <si>
    <t>صندوق سرمایه‌گذاری ثابت حامی</t>
  </si>
  <si>
    <t>صورت وضعیت پورتفوی</t>
  </si>
  <si>
    <t>برای ماه منتهی به 1402/10/30</t>
  </si>
  <si>
    <t>نام شرکت</t>
  </si>
  <si>
    <t>1402/09/30</t>
  </si>
  <si>
    <t>تغییرات طی دوره</t>
  </si>
  <si>
    <t>1402/10/30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</si>
  <si>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</si>
  <si>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</si>
  <si>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</si>
  <si>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</si>
  <si>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</si>
  <si>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</si>
  <si>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</si>
  <si>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</si>
  <si>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</si>
  <si>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0.07%</t>
  </si>
  <si>
    <t>بانک صادرات ایران</t>
  </si>
  <si>
    <t>پالایش نفت تهران</t>
  </si>
  <si>
    <t>ح. مبین انرژی خلیج فارس</t>
  </si>
  <si>
    <t>سرمایه گذاری صدرتامین</t>
  </si>
  <si>
    <t>سرمایه‌گذاری‌بهمن‌</t>
  </si>
  <si>
    <t>صبا فولاد خلیج فارس</t>
  </si>
  <si>
    <t>صندوق رشد داده محور توانا</t>
  </si>
  <si>
    <t>صندوق س ثروت پویا-بخشی</t>
  </si>
  <si>
    <t>صندوق س جاویدان سهام مانی-سهام</t>
  </si>
  <si>
    <t>صندوق س شاخصی آرام مفید</t>
  </si>
  <si>
    <t>صندوق س صنایع مفید- بخشی</t>
  </si>
  <si>
    <t>صندوق س. اهرمی موج فیروزه-س -واحد عادی</t>
  </si>
  <si>
    <t>صندوق س.توسعه اندوخته آینده-س</t>
  </si>
  <si>
    <t>صندوق سرمایه گذاری آوای سهام کیان</t>
  </si>
  <si>
    <t>صندوق سرمایه‌گذاری تضمین اصل سرمایه مفید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</si>
  <si>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</si>
  <si>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</si>
  <si>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</si>
  <si>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</si>
  <si>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صندوق طلای عیار مفید</t>
  </si>
  <si>
    <t>گروه انتخاب الکترونیک آرمان</t>
  </si>
  <si>
    <t>مبین انرژی خلیج فارس</t>
  </si>
  <si>
    <t>امتیازتسهیلات مسکن سال1402</t>
  </si>
  <si>
    <t>صندوق س. اهرمی مفید-س -واحد عادی</t>
  </si>
  <si>
    <t/>
  </si>
  <si>
    <t>تعداد اوراق تبعی</t>
  </si>
  <si>
    <t>قیمت اعمال</t>
  </si>
  <si>
    <t>تاریخ اعمال</t>
  </si>
  <si>
    <t>نرخ موثر</t>
  </si>
  <si>
    <t>اختیارف ت وبصادر-2498-03/05/02</t>
  </si>
  <si>
    <t>1403/05/02</t>
  </si>
  <si>
    <t>اختیارف ت شتران-4995-02/10/30</t>
  </si>
  <si>
    <t>اختیارف ت وبهمن-5375-03/07/22</t>
  </si>
  <si>
    <t>1403/07/22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</si>
  <si>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</si>
  <si>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</si>
  <si>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</si>
  <si>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</si>
  <si>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</si>
  <si>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</si>
  <si>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</si>
  <si>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</si>
  <si>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سلف آهن اسفنجی فولاد شادگان</t>
  </si>
  <si>
    <t>بله</t>
  </si>
  <si>
    <t>1402/08/29</t>
  </si>
  <si>
    <t>1403/08/29</t>
  </si>
  <si>
    <t>سلف موازی پنتان پتروکنگان032</t>
  </si>
  <si>
    <t>1401/09/01</t>
  </si>
  <si>
    <t>1403/09/01</t>
  </si>
  <si>
    <t>اجاره انرژی پاسارگاد14040302</t>
  </si>
  <si>
    <t>1400/03/02</t>
  </si>
  <si>
    <t>1404/03/01</t>
  </si>
  <si>
    <t>اجاره ت. انرژی تدبیر14051013</t>
  </si>
  <si>
    <t>1401/10/13</t>
  </si>
  <si>
    <t>1405/10/13</t>
  </si>
  <si>
    <t>اجاره تابان سپهر14031126</t>
  </si>
  <si>
    <t>1399/12/03</t>
  </si>
  <si>
    <t>1403/12/03</t>
  </si>
  <si>
    <t>اجاره تابان لوتوس14021206</t>
  </si>
  <si>
    <t>1398/12/06</t>
  </si>
  <si>
    <t>1402/12/06</t>
  </si>
  <si>
    <t>اجاره تابان کاردان14041015</t>
  </si>
  <si>
    <t>1400/10/15</t>
  </si>
  <si>
    <t>1404/10/15</t>
  </si>
  <si>
    <t>اجاره تجاری شستان14030915</t>
  </si>
  <si>
    <t>1399/09/15</t>
  </si>
  <si>
    <t>1403/09/15</t>
  </si>
  <si>
    <t>اجاره صبا تامین دماوند14050809</t>
  </si>
  <si>
    <t>1401/08/09</t>
  </si>
  <si>
    <t>1405/08/09</t>
  </si>
  <si>
    <t>اجاره مهرآیندگان لوتوس0311</t>
  </si>
  <si>
    <t>1399/11/13</t>
  </si>
  <si>
    <t>1403/11/13</t>
  </si>
  <si>
    <t>اسناد خزانه-م10بودجه00-031115</t>
  </si>
  <si>
    <t>1400/06/07</t>
  </si>
  <si>
    <t>1403/11/15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</si>
  <si>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</si>
  <si>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</si>
  <si>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</si>
  <si>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</si>
  <si>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</si>
  <si>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</si>
  <si>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</si>
  <si>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</si>
  <si>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</si>
  <si>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</si>
  <si>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</si>
  <si>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</si>
  <si>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</si>
  <si>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</si>
  <si>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</si>
  <si>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</si>
  <si>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</si>
  <si>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اسنادخزانه-م4بودجه00-030522</t>
  </si>
  <si>
    <t>1400/03/11</t>
  </si>
  <si>
    <t>1403/05/22</t>
  </si>
  <si>
    <t>اسنادخزانه-م4بودجه01-040917</t>
  </si>
  <si>
    <t>1401/12/08</t>
  </si>
  <si>
    <t>1404/09/16</t>
  </si>
  <si>
    <t>اسنادخزانه-م5بودجه00-030626</t>
  </si>
  <si>
    <t>اسنادخزانه-م5بودجه01-041015</t>
  </si>
  <si>
    <t>1404/10/14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</si>
  <si>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</si>
  <si>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</si>
  <si>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</si>
  <si>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</si>
  <si>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</si>
  <si>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اسنادخزانه-م7بودجه00-030912</t>
  </si>
  <si>
    <t>1400/04/14</t>
  </si>
  <si>
    <t>1403/09/12</t>
  </si>
  <si>
    <t>اسنادخزانه-م7بودجه01-040714</t>
  </si>
  <si>
    <t>1404/07/13</t>
  </si>
  <si>
    <t>اسنادخزانه-م8بودجه00-030919</t>
  </si>
  <si>
    <t>1400/06/16</t>
  </si>
  <si>
    <t>1403/09/19</t>
  </si>
  <si>
    <t>0.35%</t>
  </si>
  <si>
    <t>اسنادخزانه-م8بودجه01-040728</t>
  </si>
  <si>
    <t>1401/12/28</t>
  </si>
  <si>
    <t>1404/07/27</t>
  </si>
  <si>
    <t>اسنادخزانه-م9بودجه01-040826</t>
  </si>
  <si>
    <t>1404/08/25</t>
  </si>
  <si>
    <t>خرید دین توسعه کیش14021110</t>
  </si>
  <si>
    <t>1400/03/10</t>
  </si>
  <si>
    <t>1402/11/10</t>
  </si>
  <si>
    <t>صکوک اجاره خوارزم411-6ماهه20%</t>
  </si>
  <si>
    <t>1400/11/18</t>
  </si>
  <si>
    <t>1404/11/17</t>
  </si>
  <si>
    <t>صکوک اجاره شستا311-بدون ضامن</t>
  </si>
  <si>
    <t>1399/11/25</t>
  </si>
  <si>
    <t>1403/11/25</t>
  </si>
  <si>
    <t>صکوک اجاره صملی404-6ماهه18%</t>
  </si>
  <si>
    <t>1400/05/05</t>
  </si>
  <si>
    <t>1404/05/04</t>
  </si>
  <si>
    <t>صکوک اجاره صند412-بدون ضامن</t>
  </si>
  <si>
    <t>1400/12/23</t>
  </si>
  <si>
    <t>1404/12/22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</si>
  <si>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</si>
  <si>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</si>
  <si>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</si>
  <si>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</si>
  <si>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</si>
  <si>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</si>
  <si>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صکوک اجاره گل گهر309-3ماهه20%</t>
  </si>
  <si>
    <t>صکوک اجاره معادن212-6ماهه21%</t>
  </si>
  <si>
    <t>1398/12/14</t>
  </si>
  <si>
    <t>1402/12/14</t>
  </si>
  <si>
    <t>صکوک اجاره معادن407-3ماهه18%</t>
  </si>
  <si>
    <t>1400/07/19</t>
  </si>
  <si>
    <t>1404/07/18</t>
  </si>
  <si>
    <t>صکوک مرابحه خزامیا511-3ماهه18%</t>
  </si>
  <si>
    <t>1401/11/17</t>
  </si>
  <si>
    <t>1405/11/17</t>
  </si>
  <si>
    <t>صکوک مرابحه خزامیا601-3ماهه18%</t>
  </si>
  <si>
    <t>1402/01/07</t>
  </si>
  <si>
    <t>1406/01/07</t>
  </si>
  <si>
    <t>صکوک مرابحه دعبید602-3ماهه18%</t>
  </si>
  <si>
    <t>1402/02/09</t>
  </si>
  <si>
    <t>1406/02/09</t>
  </si>
  <si>
    <t>صکوک مرابحه دعبید69-3ماهه23%</t>
  </si>
  <si>
    <t>1402/09/07</t>
  </si>
  <si>
    <t>1406/09/07</t>
  </si>
  <si>
    <t>صکوک مرابحه سایپا038-3ماهه 18%</t>
  </si>
  <si>
    <t>1399/08/21</t>
  </si>
  <si>
    <t>صکوک مرابحه سایپا308-3ماهه 18%</t>
  </si>
  <si>
    <t>صکوک مرابحه صایپا409-3ماهه 18%</t>
  </si>
  <si>
    <t>1400/09/24</t>
  </si>
  <si>
    <t>1404/09/23</t>
  </si>
  <si>
    <t>صکوک مرابحه صکورش302-3ماهه18%</t>
  </si>
  <si>
    <t>1401/02/31</t>
  </si>
  <si>
    <t>1403/02/31</t>
  </si>
  <si>
    <t>صکوک مرابحه فخوز412-بدون ضامن</t>
  </si>
  <si>
    <t>1404/12/07</t>
  </si>
  <si>
    <t>صکوک منفعت نفت0312-6ماهه 18/5%</t>
  </si>
  <si>
    <t>1399/12/17</t>
  </si>
  <si>
    <t>1403/12/17</t>
  </si>
  <si>
    <t>صکوک منفعت نفت1312-6ماهه 18/5%</t>
  </si>
  <si>
    <t>گام بانک پارسیان0210</t>
  </si>
  <si>
    <t>1401/11/25</t>
  </si>
  <si>
    <t>گام بانک ملت0211</t>
  </si>
  <si>
    <t>1402/02/16</t>
  </si>
  <si>
    <t>1402/11/30</t>
  </si>
  <si>
    <t>مرابحه تجارت کوشش سپاهان060604</t>
  </si>
  <si>
    <t>1402/06/04</t>
  </si>
  <si>
    <t>1406/06/04</t>
  </si>
  <si>
    <t>مرابحه شهر فرش-مفید060921</t>
  </si>
  <si>
    <t>1402/09/21</t>
  </si>
  <si>
    <t>1406/09/21</t>
  </si>
  <si>
    <t>مرابحه عام دولت100-ش.خ021127</t>
  </si>
  <si>
    <t>1400/11/27</t>
  </si>
  <si>
    <t>1402/11/27</t>
  </si>
  <si>
    <t>مرابحه عام دولت107-ش.خ030724</t>
  </si>
  <si>
    <t>1401/03/24</t>
  </si>
  <si>
    <t>1403/07/24</t>
  </si>
  <si>
    <t>مرابحه عام دولت112-ش.خ 040408</t>
  </si>
  <si>
    <t>1401/06/08</t>
  </si>
  <si>
    <t>1404/04/07</t>
  </si>
  <si>
    <t>مرابحه عام دولت114-ش.خ021229</t>
  </si>
  <si>
    <t>1401/06/29</t>
  </si>
  <si>
    <t>1402/12/29</t>
  </si>
  <si>
    <t>مرابحه عام دولت127-ش.خ040623</t>
  </si>
  <si>
    <t>1401/12/23</t>
  </si>
  <si>
    <t>1404/06/22</t>
  </si>
  <si>
    <t>مرابحه عام دولت130-ش.خ031110</t>
  </si>
  <si>
    <t>1402/05/10</t>
  </si>
  <si>
    <t>1403/11/10</t>
  </si>
  <si>
    <t>مرابحه عام دولت132-ش.خ041110</t>
  </si>
  <si>
    <t>1404/11/09</t>
  </si>
  <si>
    <t>مرابحه عام دولت139-ش.خ040804</t>
  </si>
  <si>
    <t>1402/07/04</t>
  </si>
  <si>
    <t>1404/08/03</t>
  </si>
  <si>
    <t>مرابحه عام دولت143-ش.خ041009</t>
  </si>
  <si>
    <t>1402/08/09</t>
  </si>
  <si>
    <t>1404/10/08</t>
  </si>
  <si>
    <t>مرابحه عام دولت3-ش.خ0211</t>
  </si>
  <si>
    <t>1399/03/13</t>
  </si>
  <si>
    <t>1402/11/13</t>
  </si>
  <si>
    <t>مرابحه عام دولت5-ش.خ 0309</t>
  </si>
  <si>
    <t>1399/09/05</t>
  </si>
  <si>
    <t>1403/09/05</t>
  </si>
  <si>
    <t>مرابحه عام دولت69-ش.خ0310</t>
  </si>
  <si>
    <t>1399/10/21</t>
  </si>
  <si>
    <t>1403/10/21</t>
  </si>
  <si>
    <t>مرابحه عام دولت71-ش.خ0311</t>
  </si>
  <si>
    <t>1399/11/08</t>
  </si>
  <si>
    <t>1403/11/08</t>
  </si>
  <si>
    <t>مرابحه عام دولت72-ش.خ0311</t>
  </si>
  <si>
    <t>مرابحه عام دولت87-ش.خ030304</t>
  </si>
  <si>
    <t>1400/03/04</t>
  </si>
  <si>
    <t>1403/03/04</t>
  </si>
  <si>
    <t>مرابحه عام دولت94-ش.خ030816</t>
  </si>
  <si>
    <t>1400/09/16</t>
  </si>
  <si>
    <t>1403/08/16</t>
  </si>
  <si>
    <t>مرابحه عام دولتی65-ش.خ0210</t>
  </si>
  <si>
    <t>1399/10/16</t>
  </si>
  <si>
    <t>1402/10/16</t>
  </si>
  <si>
    <t>مرابحه عام دولتی6-ش.خ0210</t>
  </si>
  <si>
    <t>1399/09/25</t>
  </si>
  <si>
    <t>مرابحه ماموت خودرو050722</t>
  </si>
  <si>
    <t>1402/07/22</t>
  </si>
  <si>
    <t>1405/07/22</t>
  </si>
  <si>
    <t>مرابحه عام دولت126-ش.خ031223</t>
  </si>
  <si>
    <t>1403/12/23</t>
  </si>
  <si>
    <t>سلف موازی استاندارد سنگ آهن</t>
  </si>
  <si>
    <t>1402/10/19</t>
  </si>
  <si>
    <t>1404/10/19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</si>
  <si>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</si>
  <si>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</si>
  <si>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</si>
  <si>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</si>
  <si>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</si>
  <si>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3.01%</t>
  </si>
  <si>
    <t>4.82%</t>
  </si>
  <si>
    <t>-4.70%</t>
  </si>
  <si>
    <t>2.79%</t>
  </si>
  <si>
    <t>-2.05%</t>
  </si>
  <si>
    <t>-5.54%</t>
  </si>
  <si>
    <t>-0.05%</t>
  </si>
  <si>
    <t>-4.66%</t>
  </si>
  <si>
    <t>-5.70%</t>
  </si>
  <si>
    <t>-8.30%</t>
  </si>
  <si>
    <t>-9.85%</t>
  </si>
  <si>
    <t>-0.58%</t>
  </si>
  <si>
    <t>-10.00%</t>
  </si>
  <si>
    <t>-7.27%</t>
  </si>
  <si>
    <t>-6.14%</t>
  </si>
  <si>
    <t>-2.28%</t>
  </si>
  <si>
    <t>-2.30%</t>
  </si>
  <si>
    <t>-2.71%</t>
  </si>
  <si>
    <t>-7.20%</t>
  </si>
  <si>
    <t>-0.07%</t>
  </si>
  <si>
    <t>-3.94%</t>
  </si>
  <si>
    <t>0.50%</t>
  </si>
  <si>
    <t>8.64%</t>
  </si>
  <si>
    <t>-5.91%</t>
  </si>
  <si>
    <t>7.67%</t>
  </si>
  <si>
    <t>-1.86%</t>
  </si>
  <si>
    <t>2.35%</t>
  </si>
  <si>
    <t>-6.66%</t>
  </si>
  <si>
    <t>-2.42%</t>
  </si>
  <si>
    <t>-7.13%</t>
  </si>
  <si>
    <t>-1.09%</t>
  </si>
  <si>
    <t>-4.08%</t>
  </si>
  <si>
    <t>3.17%</t>
  </si>
  <si>
    <t>-0.79%</t>
  </si>
  <si>
    <t>-4.65%</t>
  </si>
  <si>
    <t>-8.46%</t>
  </si>
  <si>
    <t>-2.78%</t>
  </si>
  <si>
    <t>2.15%</t>
  </si>
  <si>
    <t>-0.08%</t>
  </si>
  <si>
    <t>-0.89%</t>
  </si>
  <si>
    <t>0.26%</t>
  </si>
  <si>
    <t>-9.22%</t>
  </si>
  <si>
    <t>0.69%</t>
  </si>
  <si>
    <t>-5.01%</t>
  </si>
  <si>
    <t>-5.18%</t>
  </si>
  <si>
    <t>-5.25%</t>
  </si>
  <si>
    <t>-9.86%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</si>
  <si>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</si>
  <si>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</si>
  <si>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</si>
  <si>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</si>
  <si>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</si>
  <si>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</si>
  <si>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</si>
  <si>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</si>
  <si>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</si>
  <si>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</si>
  <si>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</si>
  <si>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</si>
  <si>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</si>
  <si>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</si>
  <si>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</si>
  <si>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</si>
  <si>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</si>
  <si>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</si>
  <si>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</si>
  <si>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بانک مسکن نیاوران</t>
  </si>
  <si>
    <t>5600928334988</t>
  </si>
  <si>
    <t>سپرده بلند مدت</t>
  </si>
  <si>
    <t>1402/06/01</t>
  </si>
  <si>
    <t>بانک مسکن شهرک راه آهن</t>
  </si>
  <si>
    <t>5600928334996</t>
  </si>
  <si>
    <t>1402/06/05</t>
  </si>
  <si>
    <t>420221709157</t>
  </si>
  <si>
    <t>5600928335100</t>
  </si>
  <si>
    <t>1402/06/08</t>
  </si>
  <si>
    <t>5600928335134</t>
  </si>
  <si>
    <t>1402/06/12</t>
  </si>
  <si>
    <t>بانک مسکن شهید قندی</t>
  </si>
  <si>
    <t>5600928335183</t>
  </si>
  <si>
    <t>1402/06/13</t>
  </si>
  <si>
    <t>بانک مسکن کریم خان زند</t>
  </si>
  <si>
    <t>5600928335332</t>
  </si>
  <si>
    <t>1402/06/29</t>
  </si>
  <si>
    <t>بانک خاورمیانه آفریقا</t>
  </si>
  <si>
    <t>100960935000000270</t>
  </si>
  <si>
    <t>1402/08/22</t>
  </si>
  <si>
    <t>207110144221441</t>
  </si>
  <si>
    <t>حساب جاری</t>
  </si>
  <si>
    <t>1402/08/24</t>
  </si>
  <si>
    <t>207307144221441</t>
  </si>
  <si>
    <t>1402/08/30</t>
  </si>
  <si>
    <t>بانک ملت مستقل مرکزی</t>
  </si>
  <si>
    <t>9975234530</t>
  </si>
  <si>
    <t>100960935000000310</t>
  </si>
  <si>
    <t>1402/09/05</t>
  </si>
  <si>
    <t>بانک ملت 63529</t>
  </si>
  <si>
    <t>9981917521</t>
  </si>
  <si>
    <t>207307144221442</t>
  </si>
  <si>
    <t>بانک تجارت کار</t>
  </si>
  <si>
    <t>11146716</t>
  </si>
  <si>
    <t>1402/09/11</t>
  </si>
  <si>
    <t>بانک تجارت 096</t>
  </si>
  <si>
    <t>6153757184</t>
  </si>
  <si>
    <t>6153757214</t>
  </si>
  <si>
    <t>1402/09/15</t>
  </si>
  <si>
    <t>6153757303</t>
  </si>
  <si>
    <t>1402/09/25</t>
  </si>
  <si>
    <t>9008657064</t>
  </si>
  <si>
    <t>1402/09/27</t>
  </si>
  <si>
    <t>9011386883</t>
  </si>
  <si>
    <t>9012936873</t>
  </si>
  <si>
    <t>1402/10/02</t>
  </si>
  <si>
    <t>6153757397</t>
  </si>
  <si>
    <t>1402/10/03</t>
  </si>
  <si>
    <t>6153757443</t>
  </si>
  <si>
    <t>1402/10/05</t>
  </si>
  <si>
    <t>6153757486</t>
  </si>
  <si>
    <t>1402/10/06</t>
  </si>
  <si>
    <t>0479601514842</t>
  </si>
  <si>
    <t>1402/10/09</t>
  </si>
  <si>
    <t>100960935000000380</t>
  </si>
  <si>
    <t>1402/10/10</t>
  </si>
  <si>
    <t>100960935000000379</t>
  </si>
  <si>
    <t>100960935000000378</t>
  </si>
  <si>
    <t>207307144221443</t>
  </si>
  <si>
    <t>0479601594164</t>
  </si>
  <si>
    <t>1402/10/11</t>
  </si>
  <si>
    <t>بانک پاسارگاد آفریقا</t>
  </si>
  <si>
    <t>207.307.14422144.4</t>
  </si>
  <si>
    <t>بانک اقتصاد نوین اقدسیه</t>
  </si>
  <si>
    <t>1-34463344-850-216</t>
  </si>
  <si>
    <t>1402/10/23</t>
  </si>
  <si>
    <t>207307144221445</t>
  </si>
  <si>
    <t>بانک اقتصاد نوین حافظ</t>
  </si>
  <si>
    <t>106-283-34463344-1</t>
  </si>
  <si>
    <t>216-283-34463344-1</t>
  </si>
  <si>
    <t>9045616773</t>
  </si>
  <si>
    <t>بانک مسکن دانشگاه امیر کبیر</t>
  </si>
  <si>
    <t>5600877333684</t>
  </si>
  <si>
    <t>29.38%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</si>
  <si>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</si>
  <si>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</si>
  <si>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</si>
  <si>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</si>
  <si>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</si>
  <si>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</si>
  <si>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</si>
  <si>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</si>
  <si>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</si>
  <si>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صکوک مرابحه صایپا049-3ماهه 18%</t>
  </si>
  <si>
    <t>مرابحه عام دولت5-ش.خ 0209</t>
  </si>
  <si>
    <t>بهای فروش</t>
  </si>
  <si>
    <t>ارزش دفتری</t>
  </si>
  <si>
    <t>سود و زیان ناشی از تغییر قیمت</t>
  </si>
  <si>
    <t>سود و زیان ناشی از فروش</t>
  </si>
  <si>
    <t>ص.س.اهرمی موج فیروزه-س</t>
  </si>
  <si>
    <t>ح . صبا فولاد خلیج فارس</t>
  </si>
  <si>
    <t>اسنادخزانه-م21بودجه98-020906</t>
  </si>
  <si>
    <t>اسنادخزانه-م20بودجه98-020806</t>
  </si>
  <si>
    <t>اسنادخزانه-م10بودجه99-020807</t>
  </si>
  <si>
    <t>اسنادخزانه-م11بودجه99-020906</t>
  </si>
  <si>
    <t>اسنادخزانه-م3بودجه00-030418</t>
  </si>
  <si>
    <t>گواهی اعتبار مولد سپه0208</t>
  </si>
  <si>
    <t>گواهی اعتبارمولد رفاه0208</t>
  </si>
  <si>
    <t>گواهی اعتبار مولد سامان0208</t>
  </si>
  <si>
    <t>گواهی اعتبارمولد صنعت020930</t>
  </si>
  <si>
    <t>گام بانک ملت0208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</si>
  <si>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</si>
  <si>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</si>
  <si>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</si>
  <si>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</si>
  <si>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</si>
  <si>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</si>
  <si>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</si>
  <si>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</si>
  <si>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</si>
  <si>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</si>
  <si>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207-433-14422144-1</t>
  </si>
  <si>
    <t>207-9012-14422144-2</t>
  </si>
  <si>
    <t>سایر درآمدها</t>
  </si>
  <si>
    <t>سایر درآمدها برای تنزیل سود سهام</t>
  </si>
  <si>
    <t>معین برای سایر درآمدهای تنزیل سود بانک</t>
  </si>
  <si>
    <t>سرمایه‌گذاری در سهام</t>
  </si>
  <si>
    <t>سرمایه‌گذاری در اوراق بهادار</t>
  </si>
  <si>
    <t>درآمد سپرده بانکی</t>
  </si>
  <si>
    <t>اختیار ف.ت.انتخاب-40032-031123</t>
  </si>
  <si>
    <t>1403/11/23</t>
  </si>
  <si>
    <t>جلوگیری از نوسانات ناگهانی</t>
  </si>
  <si>
    <t>22/5</t>
  </si>
  <si>
    <t>اوراق سلف سلف موازی استاندارد سنگ آهن</t>
  </si>
  <si>
    <t xml:space="preserve"> اوراق سلف آهن اسفنجی فولاد شادگان</t>
  </si>
  <si>
    <t xml:space="preserve"> اوراق امتیازتسهیلات مسکن سال1402</t>
  </si>
  <si>
    <t>نرخ ترجیحی نماد هبهمن3071</t>
  </si>
  <si>
    <t xml:space="preserve"> اوراق گام بانک ملت0208</t>
  </si>
  <si>
    <t>سود تقسیمی صندوق امید توسعه</t>
  </si>
  <si>
    <t>­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</si>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</sst>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9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8"/>
  <sheetViews>
    <sheetView rightToLeft="1" topLeftCell="D28" workbookViewId="0">
      <selection activeCell="Y35" sqref="Y35"/>
    </sheetView>
  </sheetViews>
  <sheetFormatPr defaultRowHeight="21.75" x14ac:dyDescent="0.5"/>
  <cols>
    <col min="1" max="1" width="45.85546875" style="1" bestFit="1" customWidth="1"/>
    <col min="2" max="2" width="1" style="1" customWidth="1"/>
    <col min="3" max="3" width="20" style="1" customWidth="1"/>
    <col min="4" max="4" width="1" style="1" customWidth="1"/>
    <col min="5" max="5" width="23" style="1" customWidth="1"/>
    <col min="6" max="6" width="1" style="1" customWidth="1"/>
    <col min="7" max="7" width="26" style="1" customWidth="1"/>
    <col min="8" max="8" width="1" style="1" customWidth="1"/>
    <col min="9" max="9" width="19" style="1" customWidth="1"/>
    <col min="10" max="10" width="1" style="1" customWidth="1"/>
    <col min="11" max="11" width="23" style="1" customWidth="1"/>
    <col min="12" max="12" width="1" style="1" customWidth="1"/>
    <col min="13" max="13" width="17" style="1" customWidth="1"/>
    <col min="14" max="14" width="1" style="1" customWidth="1"/>
    <col min="15" max="15" width="22" style="1" customWidth="1"/>
    <col min="16" max="16" width="1" style="1" customWidth="1"/>
    <col min="17" max="17" width="20" style="1" customWidth="1"/>
    <col min="18" max="18" width="1" style="1" customWidth="1"/>
    <col min="19" max="19" width="18" style="1" customWidth="1"/>
    <col min="20" max="20" width="1" style="1" customWidth="1"/>
    <col min="21" max="21" width="23" style="1" customWidth="1"/>
    <col min="22" max="22" width="1" style="1" customWidth="1"/>
    <col min="23" max="23" width="26" style="1" customWidth="1"/>
    <col min="24" max="24" width="1" style="1" customWidth="1"/>
    <col min="25" max="25" width="32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  <c r="V2" s="16" t="s">
        <v>0</v>
      </c>
      <c r="W2" s="16" t="s">
        <v>0</v>
      </c>
      <c r="X2" s="16" t="s">
        <v>0</v>
      </c>
      <c r="Y2" s="16" t="s">
        <v>0</v>
      </c>
    </row>
    <row r="3" spans="1:25" ht="22.5" x14ac:dyDescent="0.5">
      <c r="A3" s="16" t="s">
        <v>1</v>
      </c>
      <c r="B3" s="16" t="s">
        <v>1</v>
      </c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</row>
    <row r="4" spans="1:25" ht="22.5" x14ac:dyDescent="0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  <c r="T4" s="16" t="s">
        <v>2</v>
      </c>
      <c r="U4" s="16" t="s">
        <v>2</v>
      </c>
      <c r="V4" s="16" t="s">
        <v>2</v>
      </c>
      <c r="W4" s="16" t="s">
        <v>2</v>
      </c>
      <c r="X4" s="16" t="s">
        <v>2</v>
      </c>
      <c r="Y4" s="16" t="s">
        <v>2</v>
      </c>
    </row>
    <row r="6" spans="1:25" ht="22.5" x14ac:dyDescent="0.5">
      <c r="A6" s="15" t="s">
        <v>3</v>
      </c>
      <c r="C6" s="15" t="s">
        <v>4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2.5" x14ac:dyDescent="0.5">
      <c r="A7" s="15" t="s">
        <v>3</v>
      </c>
      <c r="C7" s="15" t="s">
        <v>7</v>
      </c>
      <c r="E7" s="15" t="s">
        <v>8</v>
      </c>
      <c r="G7" s="15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2.5" x14ac:dyDescent="0.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5">
      <c r="A9" s="1" t="s">
        <v>15</v>
      </c>
      <c r="C9" s="3">
        <v>24102426</v>
      </c>
      <c r="E9" s="3">
        <v>164422979376</v>
      </c>
      <c r="G9" s="3">
        <v>266857538092.785</v>
      </c>
      <c r="I9" s="3">
        <v>0</v>
      </c>
      <c r="K9" s="3">
        <v>0</v>
      </c>
      <c r="M9" s="3">
        <v>0</v>
      </c>
      <c r="O9" s="3">
        <v>0</v>
      </c>
      <c r="Q9" s="3">
        <v>24102426</v>
      </c>
      <c r="S9" s="3">
        <v>11560</v>
      </c>
      <c r="U9" s="3">
        <v>164422979376</v>
      </c>
      <c r="W9" s="3">
        <v>277167398055.03998</v>
      </c>
      <c r="Y9" s="6">
        <v>7.0725788309973123E-4</v>
      </c>
    </row>
    <row r="10" spans="1:25" x14ac:dyDescent="0.5">
      <c r="A10" s="1" t="s">
        <v>17</v>
      </c>
      <c r="C10" s="3">
        <v>1010898690</v>
      </c>
      <c r="E10" s="3">
        <v>1993355590016</v>
      </c>
      <c r="G10" s="3">
        <v>2180170526854.3401</v>
      </c>
      <c r="I10" s="3">
        <v>0</v>
      </c>
      <c r="K10" s="3">
        <v>0</v>
      </c>
      <c r="M10" s="3">
        <v>0</v>
      </c>
      <c r="O10" s="3">
        <v>0</v>
      </c>
      <c r="Q10" s="3">
        <v>1010898690</v>
      </c>
      <c r="S10" s="3">
        <v>2211</v>
      </c>
      <c r="U10" s="3">
        <v>1993355590016</v>
      </c>
      <c r="W10" s="3">
        <v>2223411916455.23</v>
      </c>
      <c r="Y10" s="6">
        <v>5.6735590705317002E-3</v>
      </c>
    </row>
    <row r="11" spans="1:25" x14ac:dyDescent="0.5">
      <c r="A11" s="1" t="s">
        <v>18</v>
      </c>
      <c r="C11" s="3">
        <v>171600000</v>
      </c>
      <c r="E11" s="3">
        <v>774024093550</v>
      </c>
      <c r="G11" s="3">
        <v>835590574104</v>
      </c>
      <c r="I11" s="3">
        <v>0</v>
      </c>
      <c r="K11" s="3">
        <v>0</v>
      </c>
      <c r="M11" s="3">
        <v>0</v>
      </c>
      <c r="O11" s="3">
        <v>0</v>
      </c>
      <c r="Q11" s="3">
        <v>0</v>
      </c>
      <c r="S11" s="3">
        <v>0</v>
      </c>
      <c r="U11" s="3">
        <v>0</v>
      </c>
      <c r="W11" s="3">
        <v>0</v>
      </c>
      <c r="Y11" s="6">
        <v>0</v>
      </c>
    </row>
    <row r="12" spans="1:25" x14ac:dyDescent="0.5">
      <c r="A12" s="1" t="s">
        <v>19</v>
      </c>
      <c r="C12" s="3">
        <v>21224062</v>
      </c>
      <c r="E12" s="3">
        <v>172615296246</v>
      </c>
      <c r="G12" s="3">
        <v>164893331336.17801</v>
      </c>
      <c r="I12" s="3">
        <v>0</v>
      </c>
      <c r="K12" s="3">
        <v>0</v>
      </c>
      <c r="M12" s="3">
        <v>0</v>
      </c>
      <c r="O12" s="3">
        <v>0</v>
      </c>
      <c r="Q12" s="3">
        <v>21224062</v>
      </c>
      <c r="S12" s="3">
        <v>6770</v>
      </c>
      <c r="U12" s="3">
        <v>172615296246</v>
      </c>
      <c r="W12" s="3">
        <v>142935704628.159</v>
      </c>
      <c r="Y12" s="6">
        <v>3.6473410864363361E-4</v>
      </c>
    </row>
    <row r="13" spans="1:25" x14ac:dyDescent="0.5">
      <c r="A13" s="1" t="s">
        <v>20</v>
      </c>
      <c r="C13" s="3">
        <v>15399728</v>
      </c>
      <c r="E13" s="3">
        <v>86565941070</v>
      </c>
      <c r="G13" s="3">
        <v>136034657811.502</v>
      </c>
      <c r="I13" s="3">
        <v>0</v>
      </c>
      <c r="K13" s="3">
        <v>0</v>
      </c>
      <c r="M13" s="3">
        <v>0</v>
      </c>
      <c r="O13" s="3">
        <v>0</v>
      </c>
      <c r="Q13" s="3">
        <v>15399728</v>
      </c>
      <c r="S13" s="3">
        <v>8750</v>
      </c>
      <c r="U13" s="3">
        <v>86565941070</v>
      </c>
      <c r="W13" s="3">
        <v>134043159442.64</v>
      </c>
      <c r="Y13" s="6">
        <v>3.4204268559960755E-4</v>
      </c>
    </row>
    <row r="14" spans="1:25" x14ac:dyDescent="0.5">
      <c r="A14" s="1" t="s">
        <v>21</v>
      </c>
      <c r="C14" s="3">
        <v>581000000</v>
      </c>
      <c r="E14" s="3">
        <v>2498687507250</v>
      </c>
      <c r="G14" s="3">
        <v>2591006030956</v>
      </c>
      <c r="I14" s="3">
        <v>0</v>
      </c>
      <c r="K14" s="3">
        <v>0</v>
      </c>
      <c r="M14" s="3">
        <v>0</v>
      </c>
      <c r="O14" s="3">
        <v>0</v>
      </c>
      <c r="Q14" s="3">
        <v>581000000</v>
      </c>
      <c r="S14" s="3">
        <v>4549</v>
      </c>
      <c r="U14" s="3">
        <v>2498687507250</v>
      </c>
      <c r="W14" s="3">
        <v>2629151558068</v>
      </c>
      <c r="Y14" s="6">
        <v>6.7088993090676421E-3</v>
      </c>
    </row>
    <row r="15" spans="1:25" x14ac:dyDescent="0.5">
      <c r="A15" s="1" t="s">
        <v>22</v>
      </c>
      <c r="C15" s="3">
        <v>144200000</v>
      </c>
      <c r="E15" s="3">
        <v>697783800000</v>
      </c>
      <c r="G15" s="3">
        <v>943875485392</v>
      </c>
      <c r="I15" s="3">
        <v>0</v>
      </c>
      <c r="K15" s="3">
        <v>0</v>
      </c>
      <c r="M15" s="3">
        <v>0</v>
      </c>
      <c r="O15" s="3">
        <v>0</v>
      </c>
      <c r="Q15" s="3">
        <v>144200000</v>
      </c>
      <c r="S15" s="3">
        <v>5180</v>
      </c>
      <c r="U15" s="3">
        <v>697783800000</v>
      </c>
      <c r="W15" s="3">
        <v>743050914032</v>
      </c>
      <c r="Y15" s="6">
        <v>1.8960693796650394E-3</v>
      </c>
    </row>
    <row r="16" spans="1:25" x14ac:dyDescent="0.5">
      <c r="A16" s="1" t="s">
        <v>23</v>
      </c>
      <c r="C16" s="3">
        <v>50000</v>
      </c>
      <c r="E16" s="3">
        <v>50000000000</v>
      </c>
      <c r="G16" s="3">
        <v>50000000000</v>
      </c>
      <c r="I16" s="3">
        <v>0</v>
      </c>
      <c r="K16" s="3">
        <v>0</v>
      </c>
      <c r="M16" s="3">
        <v>0</v>
      </c>
      <c r="O16" s="3">
        <v>0</v>
      </c>
      <c r="Q16" s="3">
        <v>50000</v>
      </c>
      <c r="S16" s="3">
        <v>1000000</v>
      </c>
      <c r="U16" s="3">
        <v>50000000000</v>
      </c>
      <c r="W16" s="3">
        <v>50000000000</v>
      </c>
      <c r="Y16" s="6">
        <v>1.2758677392484737E-4</v>
      </c>
    </row>
    <row r="17" spans="1:25" x14ac:dyDescent="0.5">
      <c r="A17" s="1" t="s">
        <v>24</v>
      </c>
      <c r="C17" s="3">
        <v>2000000</v>
      </c>
      <c r="E17" s="3">
        <v>20005150000</v>
      </c>
      <c r="G17" s="3">
        <v>22293644500</v>
      </c>
      <c r="I17" s="3">
        <v>0</v>
      </c>
      <c r="K17" s="3">
        <v>0</v>
      </c>
      <c r="M17" s="3">
        <v>0</v>
      </c>
      <c r="O17" s="3">
        <v>0</v>
      </c>
      <c r="Q17" s="3">
        <v>2000000</v>
      </c>
      <c r="S17" s="3">
        <v>11160</v>
      </c>
      <c r="U17" s="3">
        <v>20005150000</v>
      </c>
      <c r="W17" s="3">
        <v>22313638800</v>
      </c>
      <c r="Y17" s="6">
        <v>5.6938503780326045E-5</v>
      </c>
    </row>
    <row r="18" spans="1:25" x14ac:dyDescent="0.5">
      <c r="A18" s="1" t="s">
        <v>25</v>
      </c>
      <c r="C18" s="3">
        <v>500000</v>
      </c>
      <c r="E18" s="3">
        <v>5001287500</v>
      </c>
      <c r="G18" s="3">
        <v>4998575000</v>
      </c>
      <c r="I18" s="3">
        <v>0</v>
      </c>
      <c r="K18" s="3">
        <v>0</v>
      </c>
      <c r="M18" s="3">
        <v>0</v>
      </c>
      <c r="O18" s="3">
        <v>0</v>
      </c>
      <c r="Q18" s="3">
        <v>500000</v>
      </c>
      <c r="S18" s="3">
        <v>10000</v>
      </c>
      <c r="U18" s="3">
        <v>5001287500</v>
      </c>
      <c r="W18" s="3">
        <v>4998575000</v>
      </c>
      <c r="Y18" s="6">
        <v>1.2755041169427877E-5</v>
      </c>
    </row>
    <row r="19" spans="1:25" x14ac:dyDescent="0.5">
      <c r="A19" s="1" t="s">
        <v>26</v>
      </c>
      <c r="C19" s="3">
        <v>154135138</v>
      </c>
      <c r="E19" s="3">
        <v>2239172031206</v>
      </c>
      <c r="G19" s="3">
        <v>2445427494537.5801</v>
      </c>
      <c r="I19" s="3">
        <v>0</v>
      </c>
      <c r="K19" s="3">
        <v>0</v>
      </c>
      <c r="M19" s="3">
        <v>0</v>
      </c>
      <c r="O19" s="3">
        <v>0</v>
      </c>
      <c r="Q19" s="3">
        <v>154135138</v>
      </c>
      <c r="S19" s="3">
        <v>15440</v>
      </c>
      <c r="U19" s="3">
        <v>2239172031206</v>
      </c>
      <c r="W19" s="3">
        <v>2379168274458.7402</v>
      </c>
      <c r="Y19" s="6">
        <v>6.0710080952507293E-3</v>
      </c>
    </row>
    <row r="20" spans="1:25" x14ac:dyDescent="0.5">
      <c r="A20" s="1" t="s">
        <v>27</v>
      </c>
      <c r="C20" s="3">
        <v>83685349</v>
      </c>
      <c r="E20" s="3">
        <v>835073496524</v>
      </c>
      <c r="G20" s="3">
        <v>922786330391.151</v>
      </c>
      <c r="I20" s="3">
        <v>0</v>
      </c>
      <c r="K20" s="3">
        <v>0</v>
      </c>
      <c r="M20" s="3">
        <v>0</v>
      </c>
      <c r="O20" s="3">
        <v>0</v>
      </c>
      <c r="Q20" s="3">
        <v>83685349</v>
      </c>
      <c r="S20" s="3">
        <v>10840</v>
      </c>
      <c r="U20" s="3">
        <v>835073496524</v>
      </c>
      <c r="W20" s="3">
        <v>906890645642.79895</v>
      </c>
      <c r="Y20" s="6">
        <v>2.3141450356037327E-3</v>
      </c>
    </row>
    <row r="21" spans="1:25" x14ac:dyDescent="0.5">
      <c r="A21" s="1" t="s">
        <v>28</v>
      </c>
      <c r="C21" s="3">
        <v>49895218</v>
      </c>
      <c r="E21" s="3">
        <v>499999979578</v>
      </c>
      <c r="G21" s="3">
        <v>511126593192</v>
      </c>
      <c r="I21" s="3">
        <v>0</v>
      </c>
      <c r="K21" s="3">
        <v>0</v>
      </c>
      <c r="M21" s="3">
        <v>0</v>
      </c>
      <c r="O21" s="3">
        <v>0</v>
      </c>
      <c r="Q21" s="3">
        <v>49895218</v>
      </c>
      <c r="S21" s="3">
        <v>10466</v>
      </c>
      <c r="U21" s="3">
        <v>499999979578</v>
      </c>
      <c r="W21" s="3">
        <v>522203331588</v>
      </c>
      <c r="Y21" s="6">
        <v>1.3325247682024052E-3</v>
      </c>
    </row>
    <row r="22" spans="1:25" x14ac:dyDescent="0.5">
      <c r="A22" s="1" t="s">
        <v>29</v>
      </c>
      <c r="C22" s="3">
        <v>90232226</v>
      </c>
      <c r="E22" s="3">
        <v>2910667572586</v>
      </c>
      <c r="G22" s="3">
        <v>3941032207333.3101</v>
      </c>
      <c r="I22" s="3">
        <v>0</v>
      </c>
      <c r="K22" s="3">
        <v>0</v>
      </c>
      <c r="M22" s="3">
        <v>0</v>
      </c>
      <c r="O22" s="3">
        <v>0</v>
      </c>
      <c r="Q22" s="3">
        <v>90232226</v>
      </c>
      <c r="S22" s="3">
        <v>42930</v>
      </c>
      <c r="U22" s="3">
        <v>2910667572586</v>
      </c>
      <c r="W22" s="3">
        <v>3872565466383.2798</v>
      </c>
      <c r="Y22" s="6">
        <v>9.8817626933722907E-3</v>
      </c>
    </row>
    <row r="23" spans="1:25" x14ac:dyDescent="0.5">
      <c r="A23" s="1" t="s">
        <v>30</v>
      </c>
      <c r="C23" s="3">
        <v>10571</v>
      </c>
      <c r="E23" s="3">
        <v>499968574182</v>
      </c>
      <c r="G23" s="3">
        <v>532619771574</v>
      </c>
      <c r="I23" s="3">
        <v>0</v>
      </c>
      <c r="K23" s="3">
        <v>0</v>
      </c>
      <c r="M23" s="3">
        <v>0</v>
      </c>
      <c r="O23" s="3">
        <v>0</v>
      </c>
      <c r="Q23" s="3">
        <v>10571</v>
      </c>
      <c r="S23" s="3">
        <v>49688292</v>
      </c>
      <c r="U23" s="3">
        <v>499968574182</v>
      </c>
      <c r="W23" s="3">
        <v>525254934732</v>
      </c>
      <c r="Y23" s="6">
        <v>1.3403116522112428E-3</v>
      </c>
    </row>
    <row r="24" spans="1:25" x14ac:dyDescent="0.5">
      <c r="A24" s="1" t="s">
        <v>31</v>
      </c>
      <c r="C24" s="3">
        <v>18515089</v>
      </c>
      <c r="E24" s="3">
        <v>299999987067</v>
      </c>
      <c r="G24" s="3">
        <v>317385655638</v>
      </c>
      <c r="I24" s="3">
        <v>0</v>
      </c>
      <c r="K24" s="3">
        <v>0</v>
      </c>
      <c r="M24" s="3">
        <v>0</v>
      </c>
      <c r="O24" s="3">
        <v>0</v>
      </c>
      <c r="Q24" s="3">
        <v>18515089</v>
      </c>
      <c r="S24" s="3">
        <v>17154</v>
      </c>
      <c r="U24" s="3">
        <v>299999987067</v>
      </c>
      <c r="W24" s="3">
        <v>317607836706</v>
      </c>
      <c r="Y24" s="6">
        <v>8.1045118517136512E-4</v>
      </c>
    </row>
    <row r="25" spans="1:25" x14ac:dyDescent="0.5">
      <c r="A25" s="1" t="s">
        <v>32</v>
      </c>
      <c r="C25" s="3">
        <v>27165000</v>
      </c>
      <c r="E25" s="3">
        <v>443003713446</v>
      </c>
      <c r="G25" s="3">
        <v>898726860000</v>
      </c>
      <c r="I25" s="3">
        <v>0</v>
      </c>
      <c r="K25" s="3">
        <v>0</v>
      </c>
      <c r="M25" s="3">
        <v>0</v>
      </c>
      <c r="O25" s="3">
        <v>0</v>
      </c>
      <c r="Q25" s="3">
        <v>27165000</v>
      </c>
      <c r="S25" s="3">
        <v>33212</v>
      </c>
      <c r="U25" s="3">
        <v>443003713446</v>
      </c>
      <c r="W25" s="3">
        <v>902203980000</v>
      </c>
      <c r="Y25" s="6">
        <v>2.30218590460715E-3</v>
      </c>
    </row>
    <row r="26" spans="1:25" x14ac:dyDescent="0.5">
      <c r="A26" s="1" t="s">
        <v>33</v>
      </c>
      <c r="C26" s="3">
        <v>12122125</v>
      </c>
      <c r="E26" s="3">
        <v>339236267375</v>
      </c>
      <c r="G26" s="3">
        <v>427850401875</v>
      </c>
      <c r="I26" s="3">
        <v>0</v>
      </c>
      <c r="K26" s="3">
        <v>0</v>
      </c>
      <c r="M26" s="3">
        <v>0</v>
      </c>
      <c r="O26" s="3">
        <v>0</v>
      </c>
      <c r="Q26" s="3">
        <v>12122125</v>
      </c>
      <c r="S26" s="3">
        <v>35031</v>
      </c>
      <c r="U26" s="3">
        <v>339236267375</v>
      </c>
      <c r="W26" s="3">
        <v>424650160875</v>
      </c>
      <c r="Y26" s="6">
        <v>1.0835948814541738E-3</v>
      </c>
    </row>
    <row r="27" spans="1:25" x14ac:dyDescent="0.5">
      <c r="A27" s="1" t="s">
        <v>34</v>
      </c>
      <c r="C27" s="3">
        <v>38722372</v>
      </c>
      <c r="E27" s="3">
        <v>1436865259154</v>
      </c>
      <c r="G27" s="3">
        <v>2312693667700</v>
      </c>
      <c r="I27" s="3">
        <v>0</v>
      </c>
      <c r="K27" s="3">
        <v>0</v>
      </c>
      <c r="M27" s="3">
        <v>0</v>
      </c>
      <c r="O27" s="3">
        <v>0</v>
      </c>
      <c r="Q27" s="3">
        <v>38722372</v>
      </c>
      <c r="S27" s="3">
        <v>59996</v>
      </c>
      <c r="U27" s="3">
        <v>1436865259154</v>
      </c>
      <c r="W27" s="3">
        <v>2323187430512</v>
      </c>
      <c r="Y27" s="6">
        <v>5.9281597896356309E-3</v>
      </c>
    </row>
    <row r="28" spans="1:25" x14ac:dyDescent="0.5">
      <c r="A28" s="1" t="s">
        <v>35</v>
      </c>
      <c r="C28" s="3">
        <v>55580797</v>
      </c>
      <c r="E28" s="3">
        <v>599999992388</v>
      </c>
      <c r="G28" s="3">
        <v>633287601018</v>
      </c>
      <c r="I28" s="3">
        <v>0</v>
      </c>
      <c r="K28" s="3">
        <v>0</v>
      </c>
      <c r="M28" s="3">
        <v>0</v>
      </c>
      <c r="O28" s="3">
        <v>0</v>
      </c>
      <c r="Q28" s="3">
        <v>55580797</v>
      </c>
      <c r="S28" s="3">
        <v>11360</v>
      </c>
      <c r="U28" s="3">
        <v>599999992388</v>
      </c>
      <c r="W28" s="3">
        <v>631397853920</v>
      </c>
      <c r="Y28" s="6">
        <v>1.6111603048944967E-3</v>
      </c>
    </row>
    <row r="29" spans="1:25" x14ac:dyDescent="0.5">
      <c r="A29" s="1" t="s">
        <v>36</v>
      </c>
      <c r="C29" s="3">
        <v>53104466</v>
      </c>
      <c r="E29" s="3">
        <v>3697985224573</v>
      </c>
      <c r="G29" s="3">
        <v>3773462236807.27</v>
      </c>
      <c r="I29" s="3">
        <v>18482171</v>
      </c>
      <c r="K29" s="3">
        <v>1348416210350</v>
      </c>
      <c r="M29" s="3">
        <v>0</v>
      </c>
      <c r="O29" s="3">
        <v>0</v>
      </c>
      <c r="Q29" s="3">
        <v>71586637</v>
      </c>
      <c r="S29" s="3">
        <v>80291</v>
      </c>
      <c r="U29" s="3">
        <v>5046401434923</v>
      </c>
      <c r="W29" s="3">
        <v>5744960637064.71</v>
      </c>
      <c r="Y29" s="6">
        <v>1.4659619880166444E-2</v>
      </c>
    </row>
    <row r="30" spans="1:25" x14ac:dyDescent="0.5">
      <c r="A30" s="1" t="s">
        <v>37</v>
      </c>
      <c r="C30" s="3">
        <v>86200000</v>
      </c>
      <c r="E30" s="3">
        <v>2500104955775</v>
      </c>
      <c r="G30" s="3">
        <v>2677180343954.3999</v>
      </c>
      <c r="I30" s="3">
        <v>0</v>
      </c>
      <c r="K30" s="3">
        <v>0</v>
      </c>
      <c r="M30" s="3">
        <v>0</v>
      </c>
      <c r="O30" s="3">
        <v>0</v>
      </c>
      <c r="Q30" s="3">
        <v>86200000</v>
      </c>
      <c r="S30" s="3">
        <v>31783</v>
      </c>
      <c r="U30" s="3">
        <v>2500104955775</v>
      </c>
      <c r="W30" s="3">
        <v>2725371476631.2002</v>
      </c>
      <c r="Y30" s="6">
        <v>6.954427089003447E-3</v>
      </c>
    </row>
    <row r="31" spans="1:25" x14ac:dyDescent="0.5">
      <c r="A31" s="1" t="s">
        <v>38</v>
      </c>
      <c r="C31" s="3">
        <v>10612031</v>
      </c>
      <c r="E31" s="3">
        <v>96931952811</v>
      </c>
      <c r="G31" s="3">
        <v>93003216970.020905</v>
      </c>
      <c r="I31" s="3">
        <v>0</v>
      </c>
      <c r="K31" s="3">
        <v>0</v>
      </c>
      <c r="M31" s="3">
        <v>0</v>
      </c>
      <c r="O31" s="3">
        <v>0</v>
      </c>
      <c r="Q31" s="3">
        <v>10612031</v>
      </c>
      <c r="S31" s="3">
        <v>8080</v>
      </c>
      <c r="U31" s="3">
        <v>96931952811</v>
      </c>
      <c r="W31" s="3">
        <v>85296934519.610596</v>
      </c>
      <c r="Y31" s="6">
        <v>2.1765521402072131E-4</v>
      </c>
    </row>
    <row r="32" spans="1:25" x14ac:dyDescent="0.5">
      <c r="A32" s="1" t="s">
        <v>39</v>
      </c>
      <c r="C32" s="3">
        <v>0</v>
      </c>
      <c r="E32" s="3">
        <v>0</v>
      </c>
      <c r="G32" s="3">
        <v>0</v>
      </c>
      <c r="I32" s="3">
        <v>102431</v>
      </c>
      <c r="K32" s="3">
        <v>102431</v>
      </c>
      <c r="M32" s="3">
        <v>-102431</v>
      </c>
      <c r="O32" s="3">
        <v>142019860851</v>
      </c>
      <c r="Q32" s="3">
        <v>0</v>
      </c>
      <c r="S32" s="3">
        <v>0</v>
      </c>
      <c r="U32" s="3">
        <v>0</v>
      </c>
      <c r="W32" s="3">
        <v>0</v>
      </c>
      <c r="Y32" s="6">
        <v>0</v>
      </c>
    </row>
    <row r="33" spans="1:25" x14ac:dyDescent="0.5">
      <c r="A33" s="1" t="s">
        <v>40</v>
      </c>
      <c r="C33" s="3">
        <v>0</v>
      </c>
      <c r="E33" s="3">
        <v>0</v>
      </c>
      <c r="G33" s="3">
        <v>0</v>
      </c>
      <c r="I33" s="3">
        <v>159632013</v>
      </c>
      <c r="K33" s="3">
        <v>2109999940313</v>
      </c>
      <c r="M33" s="3">
        <v>0</v>
      </c>
      <c r="O33" s="3">
        <v>0</v>
      </c>
      <c r="Q33" s="3">
        <v>159632013</v>
      </c>
      <c r="S33" s="3">
        <v>13322</v>
      </c>
      <c r="U33" s="3">
        <v>2109999940313</v>
      </c>
      <c r="W33" s="3">
        <v>2126617677186</v>
      </c>
      <c r="Y33" s="6">
        <v>5.4265657760742842E-3</v>
      </c>
    </row>
    <row r="34" spans="1:25" x14ac:dyDescent="0.5">
      <c r="A34" s="1" t="s">
        <v>41</v>
      </c>
      <c r="C34" s="1" t="s">
        <v>41</v>
      </c>
      <c r="E34" s="4">
        <f>SUM(E9:E33)</f>
        <v>22861470651673</v>
      </c>
      <c r="G34" s="4">
        <f>SUM(G9:G33)</f>
        <v>26682302745037.531</v>
      </c>
      <c r="I34" s="1" t="s">
        <v>41</v>
      </c>
      <c r="K34" s="4">
        <f>SUM(K9:K33)</f>
        <v>3458416253094</v>
      </c>
      <c r="M34" s="1" t="s">
        <v>41</v>
      </c>
      <c r="O34" s="4">
        <f>SUM(O9:O33)</f>
        <v>142019860851</v>
      </c>
      <c r="Q34" s="1" t="s">
        <v>41</v>
      </c>
      <c r="S34" s="1" t="s">
        <v>41</v>
      </c>
      <c r="U34" s="4">
        <f>SUM(U9:U33)</f>
        <v>25545862708786</v>
      </c>
      <c r="W34" s="4">
        <f>SUM(W9:W33)</f>
        <v>29714449504700.41</v>
      </c>
      <c r="Y34" s="7">
        <f>SUM(Y9:Y33)</f>
        <v>7.5823415025150054E-2</v>
      </c>
    </row>
    <row r="38" spans="1:25" x14ac:dyDescent="0.5">
      <c r="Y38" s="3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5"/>
  <sheetViews>
    <sheetView rightToLeft="1" topLeftCell="A31" workbookViewId="0">
      <selection activeCell="U36" sqref="U36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19" style="1" customWidth="1"/>
    <col min="4" max="4" width="1" style="1" customWidth="1"/>
    <col min="5" max="5" width="22" style="1" customWidth="1"/>
    <col min="6" max="6" width="1" style="1" customWidth="1"/>
    <col min="7" max="7" width="22" style="1" customWidth="1"/>
    <col min="8" max="8" width="1" style="1" customWidth="1"/>
    <col min="9" max="9" width="22" style="1" customWidth="1"/>
    <col min="10" max="10" width="1" style="1" customWidth="1"/>
    <col min="11" max="11" width="23" style="1" customWidth="1"/>
    <col min="12" max="12" width="1" style="1" customWidth="1"/>
    <col min="13" max="13" width="19" style="1" customWidth="1"/>
    <col min="14" max="14" width="1" style="1" customWidth="1"/>
    <col min="15" max="15" width="22" style="1" customWidth="1"/>
    <col min="16" max="16" width="1" style="1" customWidth="1"/>
    <col min="17" max="17" width="22" style="1" customWidth="1"/>
    <col min="18" max="18" width="1" style="1" customWidth="1"/>
    <col min="19" max="19" width="22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</row>
    <row r="3" spans="1:21" ht="22.5" x14ac:dyDescent="0.5">
      <c r="A3" s="16" t="s">
        <v>408</v>
      </c>
      <c r="B3" s="16" t="s">
        <v>408</v>
      </c>
      <c r="C3" s="16" t="s">
        <v>408</v>
      </c>
      <c r="D3" s="16" t="s">
        <v>408</v>
      </c>
      <c r="E3" s="16" t="s">
        <v>408</v>
      </c>
      <c r="F3" s="16" t="s">
        <v>408</v>
      </c>
      <c r="G3" s="16" t="s">
        <v>408</v>
      </c>
      <c r="H3" s="16" t="s">
        <v>408</v>
      </c>
      <c r="I3" s="16" t="s">
        <v>408</v>
      </c>
      <c r="J3" s="16" t="s">
        <v>408</v>
      </c>
      <c r="K3" s="16" t="s">
        <v>408</v>
      </c>
      <c r="L3" s="16" t="s">
        <v>408</v>
      </c>
      <c r="M3" s="16" t="s">
        <v>408</v>
      </c>
      <c r="N3" s="16" t="s">
        <v>408</v>
      </c>
      <c r="O3" s="16" t="s">
        <v>408</v>
      </c>
      <c r="P3" s="16" t="s">
        <v>408</v>
      </c>
      <c r="Q3" s="16" t="s">
        <v>408</v>
      </c>
      <c r="R3" s="16" t="s">
        <v>408</v>
      </c>
      <c r="S3" s="16" t="s">
        <v>408</v>
      </c>
      <c r="T3" s="16" t="s">
        <v>408</v>
      </c>
      <c r="U3" s="16" t="s">
        <v>408</v>
      </c>
    </row>
    <row r="4" spans="1:21" ht="22.5" x14ac:dyDescent="0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  <c r="T4" s="16" t="s">
        <v>2</v>
      </c>
      <c r="U4" s="16" t="s">
        <v>2</v>
      </c>
    </row>
    <row r="6" spans="1:21" ht="22.5" x14ac:dyDescent="0.5">
      <c r="A6" s="15" t="s">
        <v>3</v>
      </c>
      <c r="C6" s="15" t="s">
        <v>410</v>
      </c>
      <c r="D6" s="15" t="s">
        <v>410</v>
      </c>
      <c r="E6" s="15" t="s">
        <v>410</v>
      </c>
      <c r="F6" s="15" t="s">
        <v>410</v>
      </c>
      <c r="G6" s="15" t="s">
        <v>410</v>
      </c>
      <c r="H6" s="15" t="s">
        <v>410</v>
      </c>
      <c r="I6" s="15" t="s">
        <v>410</v>
      </c>
      <c r="J6" s="15" t="s">
        <v>410</v>
      </c>
      <c r="K6" s="15" t="s">
        <v>410</v>
      </c>
      <c r="M6" s="15" t="s">
        <v>411</v>
      </c>
      <c r="N6" s="15" t="s">
        <v>411</v>
      </c>
      <c r="O6" s="15" t="s">
        <v>411</v>
      </c>
      <c r="P6" s="15" t="s">
        <v>411</v>
      </c>
      <c r="Q6" s="15" t="s">
        <v>411</v>
      </c>
      <c r="R6" s="15" t="s">
        <v>411</v>
      </c>
      <c r="S6" s="15" t="s">
        <v>411</v>
      </c>
      <c r="T6" s="15" t="s">
        <v>411</v>
      </c>
      <c r="U6" s="15" t="s">
        <v>411</v>
      </c>
    </row>
    <row r="7" spans="1:21" ht="22.5" x14ac:dyDescent="0.5">
      <c r="A7" s="15" t="s">
        <v>3</v>
      </c>
      <c r="C7" s="15" t="s">
        <v>435</v>
      </c>
      <c r="E7" s="15" t="s">
        <v>436</v>
      </c>
      <c r="G7" s="15" t="s">
        <v>437</v>
      </c>
      <c r="I7" s="15" t="s">
        <v>320</v>
      </c>
      <c r="K7" s="15" t="s">
        <v>438</v>
      </c>
      <c r="M7" s="15" t="s">
        <v>435</v>
      </c>
      <c r="O7" s="15" t="s">
        <v>436</v>
      </c>
      <c r="Q7" s="15" t="s">
        <v>437</v>
      </c>
      <c r="S7" s="15" t="s">
        <v>320</v>
      </c>
      <c r="U7" s="15" t="s">
        <v>438</v>
      </c>
    </row>
    <row r="8" spans="1:21" x14ac:dyDescent="0.5">
      <c r="A8" s="1" t="s">
        <v>18</v>
      </c>
      <c r="C8" s="3">
        <v>0</v>
      </c>
      <c r="E8" s="3">
        <v>0</v>
      </c>
      <c r="G8" s="3">
        <v>54409915560</v>
      </c>
      <c r="I8" s="3">
        <f>C8+E8+G8</f>
        <v>54409915560</v>
      </c>
      <c r="K8" s="6">
        <f>I8/$I$35</f>
        <v>5.8072009835723401E-2</v>
      </c>
      <c r="M8" s="3">
        <v>0</v>
      </c>
      <c r="O8" s="3">
        <v>0</v>
      </c>
      <c r="Q8" s="3">
        <v>54409915560</v>
      </c>
      <c r="S8" s="3">
        <f>M8+O8+Q8</f>
        <v>54409915560</v>
      </c>
      <c r="U8" s="6">
        <f>S8/$S$35</f>
        <v>3.4068043334235971E-2</v>
      </c>
    </row>
    <row r="9" spans="1:21" x14ac:dyDescent="0.5">
      <c r="A9" s="1" t="s">
        <v>39</v>
      </c>
      <c r="C9" s="3">
        <v>0</v>
      </c>
      <c r="E9" s="3">
        <v>0</v>
      </c>
      <c r="G9" s="3">
        <v>142019758420</v>
      </c>
      <c r="I9" s="3">
        <f t="shared" ref="I9:I34" si="0">C9+E9+G9</f>
        <v>142019758420</v>
      </c>
      <c r="K9" s="6">
        <f t="shared" ref="K9:K34" si="1">I9/$I$35</f>
        <v>0.15157848937917562</v>
      </c>
      <c r="M9" s="3">
        <v>0</v>
      </c>
      <c r="O9" s="3">
        <v>0</v>
      </c>
      <c r="Q9" s="3">
        <v>381100272772</v>
      </c>
      <c r="S9" s="3">
        <f t="shared" ref="S9:S34" si="2">M9+O9+Q9</f>
        <v>381100272772</v>
      </c>
      <c r="U9" s="6">
        <f t="shared" ref="U9:U34" si="3">S9/$S$35</f>
        <v>0.23862085566312624</v>
      </c>
    </row>
    <row r="10" spans="1:21" x14ac:dyDescent="0.5">
      <c r="A10" s="1" t="s">
        <v>423</v>
      </c>
      <c r="C10" s="3">
        <v>0</v>
      </c>
      <c r="E10" s="3">
        <v>0</v>
      </c>
      <c r="G10" s="3">
        <v>0</v>
      </c>
      <c r="I10" s="3">
        <f t="shared" si="0"/>
        <v>0</v>
      </c>
      <c r="K10" s="6">
        <f t="shared" si="1"/>
        <v>0</v>
      </c>
      <c r="M10" s="3">
        <v>0</v>
      </c>
      <c r="O10" s="3">
        <v>0</v>
      </c>
      <c r="Q10" s="3">
        <v>0</v>
      </c>
      <c r="S10" s="3">
        <f t="shared" si="2"/>
        <v>0</v>
      </c>
      <c r="U10" s="6">
        <f t="shared" si="3"/>
        <v>0</v>
      </c>
    </row>
    <row r="11" spans="1:21" x14ac:dyDescent="0.5">
      <c r="A11" s="1" t="s">
        <v>424</v>
      </c>
      <c r="C11" s="3">
        <v>0</v>
      </c>
      <c r="E11" s="3">
        <v>0</v>
      </c>
      <c r="G11" s="3">
        <v>0</v>
      </c>
      <c r="I11" s="3">
        <f t="shared" si="0"/>
        <v>0</v>
      </c>
      <c r="K11" s="6">
        <f t="shared" si="1"/>
        <v>0</v>
      </c>
      <c r="M11" s="3">
        <v>0</v>
      </c>
      <c r="O11" s="3">
        <v>0</v>
      </c>
      <c r="Q11" s="3">
        <v>202428663</v>
      </c>
      <c r="S11" s="3">
        <f t="shared" si="2"/>
        <v>202428663</v>
      </c>
      <c r="U11" s="6">
        <f t="shared" si="3"/>
        <v>1.2674800892808902E-4</v>
      </c>
    </row>
    <row r="12" spans="1:21" x14ac:dyDescent="0.5">
      <c r="A12" s="1" t="s">
        <v>27</v>
      </c>
      <c r="C12" s="3">
        <v>0</v>
      </c>
      <c r="E12" s="3">
        <f>VLOOKUP(A12,'درآمد ناشی از تغییر قیمت اوراق'!A4:Q101,9,0)</f>
        <v>-1272931934</v>
      </c>
      <c r="G12" s="3">
        <v>0</v>
      </c>
      <c r="I12" s="3">
        <f t="shared" si="0"/>
        <v>-1272931934</v>
      </c>
      <c r="K12" s="6">
        <f t="shared" si="1"/>
        <v>-1.3586074345206063E-3</v>
      </c>
      <c r="M12" s="3">
        <v>0</v>
      </c>
      <c r="O12" s="3">
        <f>VLOOKUP(A12,'درآمد ناشی از تغییر قیمت اوراق'!A5:Q102,17,0)</f>
        <v>-1832072272</v>
      </c>
      <c r="Q12" s="3">
        <v>4853933383</v>
      </c>
      <c r="S12" s="3">
        <f t="shared" si="2"/>
        <v>3021861111</v>
      </c>
      <c r="U12" s="6">
        <f t="shared" si="3"/>
        <v>1.8920980527173321E-3</v>
      </c>
    </row>
    <row r="13" spans="1:21" x14ac:dyDescent="0.5">
      <c r="A13" s="1" t="s">
        <v>31</v>
      </c>
      <c r="C13" s="3">
        <v>0</v>
      </c>
      <c r="E13" s="3">
        <f>VLOOKUP(A13,'درآمد ناشی از تغییر قیمت اوراق'!A5:Q102,9,0)</f>
        <v>222181068</v>
      </c>
      <c r="G13" s="3">
        <v>0</v>
      </c>
      <c r="I13" s="3">
        <f t="shared" si="0"/>
        <v>222181068</v>
      </c>
      <c r="K13" s="6">
        <f t="shared" si="1"/>
        <v>2.3713510733129926E-4</v>
      </c>
      <c r="M13" s="3">
        <v>0</v>
      </c>
      <c r="O13" s="3">
        <f>VLOOKUP(A13,'درآمد ناشی از تغییر قیمت اوراق'!A6:Q103,17,0)</f>
        <v>17607849639</v>
      </c>
      <c r="Q13" s="3">
        <v>0</v>
      </c>
      <c r="S13" s="3">
        <f t="shared" si="2"/>
        <v>17607849639</v>
      </c>
      <c r="U13" s="6">
        <f t="shared" si="3"/>
        <v>1.1024920335755126E-2</v>
      </c>
    </row>
    <row r="14" spans="1:21" x14ac:dyDescent="0.5">
      <c r="A14" s="1" t="s">
        <v>37</v>
      </c>
      <c r="C14" s="3">
        <v>0</v>
      </c>
      <c r="E14" s="3">
        <f>VLOOKUP(A14,'درآمد ناشی از تغییر قیمت اوراق'!A6:Q103,9,0)</f>
        <v>48191132677</v>
      </c>
      <c r="G14" s="3">
        <v>0</v>
      </c>
      <c r="I14" s="3">
        <f t="shared" si="0"/>
        <v>48191132677</v>
      </c>
      <c r="K14" s="6">
        <f t="shared" si="1"/>
        <v>5.143466778086276E-2</v>
      </c>
      <c r="M14" s="3">
        <v>0</v>
      </c>
      <c r="O14" s="3">
        <f>VLOOKUP(A14,'درآمد ناشی از تغییر قیمت اوراق'!A7:Q104,17,0)</f>
        <v>142000917639</v>
      </c>
      <c r="Q14" s="3">
        <v>0</v>
      </c>
      <c r="S14" s="3">
        <f t="shared" si="2"/>
        <v>142000917639</v>
      </c>
      <c r="U14" s="6">
        <f t="shared" si="3"/>
        <v>8.8911981682677055E-2</v>
      </c>
    </row>
    <row r="15" spans="1:21" x14ac:dyDescent="0.5">
      <c r="A15" s="1" t="s">
        <v>15</v>
      </c>
      <c r="C15" s="3">
        <v>0</v>
      </c>
      <c r="E15" s="3">
        <f>VLOOKUP(A15,'درآمد ناشی از تغییر قیمت اوراق'!A7:Q104,9,0)</f>
        <v>1039244377</v>
      </c>
      <c r="G15" s="3">
        <v>0</v>
      </c>
      <c r="I15" s="3">
        <f t="shared" si="0"/>
        <v>1039244377</v>
      </c>
      <c r="K15" s="6">
        <f t="shared" si="1"/>
        <v>1.1091913865646926E-3</v>
      </c>
      <c r="M15" s="3">
        <v>0</v>
      </c>
      <c r="O15" s="3">
        <f>VLOOKUP(A15,'درآمد ناشی از تغییر قیمت اوراق'!A8:Q105,17,0)</f>
        <v>6472980710</v>
      </c>
      <c r="Q15" s="3">
        <v>0</v>
      </c>
      <c r="S15" s="3">
        <f t="shared" si="2"/>
        <v>6472980710</v>
      </c>
      <c r="U15" s="6">
        <f t="shared" si="3"/>
        <v>4.0529705856053996E-3</v>
      </c>
    </row>
    <row r="16" spans="1:21" x14ac:dyDescent="0.5">
      <c r="A16" s="1" t="s">
        <v>19</v>
      </c>
      <c r="C16" s="3">
        <v>0</v>
      </c>
      <c r="E16" s="3">
        <f>VLOOKUP(A16,'درآمد ناشی از تغییر قیمت اوراق'!A8:Q105,9,0)</f>
        <v>298969064</v>
      </c>
      <c r="G16" s="3">
        <v>0</v>
      </c>
      <c r="I16" s="3">
        <f t="shared" si="0"/>
        <v>298969064</v>
      </c>
      <c r="K16" s="6">
        <f t="shared" si="1"/>
        <v>3.1909136866863059E-4</v>
      </c>
      <c r="M16" s="3">
        <v>0</v>
      </c>
      <c r="O16" s="3">
        <f>VLOOKUP(A16,'درآمد ناشی از تغییر قیمت اوراق'!A9:Q106,17,0)</f>
        <v>-7422995845</v>
      </c>
      <c r="Q16" s="3">
        <v>0</v>
      </c>
      <c r="S16" s="3">
        <f t="shared" si="2"/>
        <v>-7422995845</v>
      </c>
      <c r="U16" s="6">
        <f t="shared" si="3"/>
        <v>-4.6478098985183128E-3</v>
      </c>
    </row>
    <row r="17" spans="1:21" x14ac:dyDescent="0.5">
      <c r="A17" s="1" t="s">
        <v>32</v>
      </c>
      <c r="C17" s="3">
        <v>0</v>
      </c>
      <c r="E17" s="3">
        <f>VLOOKUP(A17,'درآمد ناشی از تغییر قیمت اوراق'!A9:Q106,9,0)</f>
        <v>73468385</v>
      </c>
      <c r="G17" s="3">
        <v>0</v>
      </c>
      <c r="I17" s="3">
        <f t="shared" si="0"/>
        <v>73468385</v>
      </c>
      <c r="K17" s="6">
        <f t="shared" si="1"/>
        <v>7.841322178914099E-5</v>
      </c>
      <c r="M17" s="3">
        <v>0</v>
      </c>
      <c r="O17" s="3">
        <f>VLOOKUP(A17,'درآمد ناشی از تغییر قیمت اوراق'!A10:Q107,17,0)</f>
        <v>18874639285</v>
      </c>
      <c r="Q17" s="3">
        <v>0</v>
      </c>
      <c r="S17" s="3">
        <f t="shared" si="2"/>
        <v>18874639285</v>
      </c>
      <c r="U17" s="6">
        <f t="shared" si="3"/>
        <v>1.1818103786071244E-2</v>
      </c>
    </row>
    <row r="18" spans="1:21" x14ac:dyDescent="0.5">
      <c r="A18" s="1" t="s">
        <v>21</v>
      </c>
      <c r="C18" s="3">
        <v>0</v>
      </c>
      <c r="E18" s="3">
        <f>VLOOKUP(A18,'درآمد ناشی از تغییر قیمت اوراق'!A10:Q107,9,0)</f>
        <v>38145527112</v>
      </c>
      <c r="G18" s="3">
        <v>0</v>
      </c>
      <c r="I18" s="3">
        <f t="shared" si="0"/>
        <v>38145527112</v>
      </c>
      <c r="K18" s="6">
        <f t="shared" si="1"/>
        <v>4.0712936288131919E-2</v>
      </c>
      <c r="M18" s="3">
        <v>0</v>
      </c>
      <c r="O18" s="3">
        <f>VLOOKUP(A18,'درآمد ناشی از تغییر قیمت اوراق'!A11:Q108,17,0)</f>
        <v>131775457296</v>
      </c>
      <c r="Q18" s="3">
        <v>0</v>
      </c>
      <c r="S18" s="3">
        <f t="shared" si="2"/>
        <v>131775457296</v>
      </c>
      <c r="U18" s="6">
        <f t="shared" si="3"/>
        <v>8.2509445996076278E-2</v>
      </c>
    </row>
    <row r="19" spans="1:21" x14ac:dyDescent="0.5">
      <c r="A19" s="1" t="s">
        <v>34</v>
      </c>
      <c r="C19" s="3">
        <v>0</v>
      </c>
      <c r="E19" s="3">
        <f>VLOOKUP(A19,'درآمد ناشی از تغییر قیمت اوراق'!A11:Q108,9,0)</f>
        <v>-1486770065</v>
      </c>
      <c r="G19" s="3">
        <v>0</v>
      </c>
      <c r="I19" s="3">
        <f t="shared" si="0"/>
        <v>-1486770065</v>
      </c>
      <c r="K19" s="6">
        <f t="shared" si="1"/>
        <v>-1.5868380781243602E-3</v>
      </c>
      <c r="M19" s="3">
        <v>0</v>
      </c>
      <c r="O19" s="3">
        <f>VLOOKUP(A19,'درآمد ناشی از تغییر قیمت اوراق'!A12:Q109,17,0)</f>
        <v>29313729702</v>
      </c>
      <c r="Q19" s="3">
        <v>0</v>
      </c>
      <c r="S19" s="3">
        <f t="shared" si="2"/>
        <v>29313729702</v>
      </c>
      <c r="U19" s="6">
        <f t="shared" si="3"/>
        <v>1.8354401095781007E-2</v>
      </c>
    </row>
    <row r="20" spans="1:21" x14ac:dyDescent="0.5">
      <c r="A20" s="1" t="s">
        <v>22</v>
      </c>
      <c r="C20" s="3">
        <v>0</v>
      </c>
      <c r="E20" s="3">
        <f>VLOOKUP(A20,'درآمد ناشی از تغییر قیمت اوراق'!A12:Q109,9,0)</f>
        <v>-14105370258</v>
      </c>
      <c r="G20" s="3">
        <v>0</v>
      </c>
      <c r="I20" s="3">
        <f t="shared" si="0"/>
        <v>-14105370258</v>
      </c>
      <c r="K20" s="6">
        <f t="shared" si="1"/>
        <v>-1.5054741253105087E-2</v>
      </c>
      <c r="M20" s="3">
        <v>0</v>
      </c>
      <c r="O20" s="3">
        <f>VLOOKUP(A20,'درآمد ناشی از تغییر قیمت اوراق'!A13:Q110,17,0)</f>
        <v>-22652657138</v>
      </c>
      <c r="Q20" s="3">
        <v>0</v>
      </c>
      <c r="S20" s="3">
        <f t="shared" si="2"/>
        <v>-22652657138</v>
      </c>
      <c r="U20" s="6">
        <f t="shared" si="3"/>
        <v>-1.4183659303090708E-2</v>
      </c>
    </row>
    <row r="21" spans="1:21" x14ac:dyDescent="0.5">
      <c r="A21" s="1" t="s">
        <v>35</v>
      </c>
      <c r="C21" s="3">
        <v>0</v>
      </c>
      <c r="E21" s="3">
        <f>VLOOKUP(A21,'درآمد ناشی از تغییر قیمت اوراق'!A13:Q110,9,0)</f>
        <v>-1950480151</v>
      </c>
      <c r="G21" s="3">
        <v>0</v>
      </c>
      <c r="I21" s="3">
        <f t="shared" si="0"/>
        <v>-1950480151</v>
      </c>
      <c r="K21" s="6">
        <f t="shared" si="1"/>
        <v>-2.0817584689751954E-3</v>
      </c>
      <c r="M21" s="3">
        <v>0</v>
      </c>
      <c r="O21" s="3">
        <f>VLOOKUP(A21,'درآمد ناشی از تغییر قیمت اوراق'!A14:Q111,17,0)</f>
        <v>236572133</v>
      </c>
      <c r="Q21" s="3">
        <v>0</v>
      </c>
      <c r="S21" s="3">
        <f t="shared" si="2"/>
        <v>236572133</v>
      </c>
      <c r="U21" s="6">
        <f t="shared" si="3"/>
        <v>1.4812648753018275E-4</v>
      </c>
    </row>
    <row r="22" spans="1:21" x14ac:dyDescent="0.5">
      <c r="A22" s="1" t="s">
        <v>30</v>
      </c>
      <c r="C22" s="3">
        <v>0</v>
      </c>
      <c r="E22" s="3">
        <f>VLOOKUP(A22,'درآمد ناشی از تغییر قیمت اوراق'!A14:Q111,9,0)</f>
        <v>-4841753307</v>
      </c>
      <c r="G22" s="3">
        <v>0</v>
      </c>
      <c r="I22" s="3">
        <f t="shared" si="0"/>
        <v>-4841753307</v>
      </c>
      <c r="K22" s="6">
        <f t="shared" si="1"/>
        <v>-5.1676306197570273E-3</v>
      </c>
      <c r="M22" s="3">
        <v>0</v>
      </c>
      <c r="O22" s="3">
        <f>VLOOKUP(A22,'درآمد ناشی از تغییر قیمت اوراق'!A15:Q112,17,0)</f>
        <v>1230779705</v>
      </c>
      <c r="Q22" s="3">
        <v>0</v>
      </c>
      <c r="S22" s="3">
        <f t="shared" si="2"/>
        <v>1230779705</v>
      </c>
      <c r="U22" s="6">
        <f t="shared" si="3"/>
        <v>7.7063630577775826E-4</v>
      </c>
    </row>
    <row r="23" spans="1:21" x14ac:dyDescent="0.5">
      <c r="A23" s="1" t="s">
        <v>24</v>
      </c>
      <c r="C23" s="3">
        <v>0</v>
      </c>
      <c r="E23" s="3">
        <f>VLOOKUP(A23,'درآمد ناشی از تغییر قیمت اوراق'!A15:Q112,9,0)</f>
        <v>81489537</v>
      </c>
      <c r="G23" s="3">
        <v>0</v>
      </c>
      <c r="I23" s="3">
        <f t="shared" si="0"/>
        <v>81489537</v>
      </c>
      <c r="K23" s="6">
        <f t="shared" si="1"/>
        <v>8.6974242570806633E-5</v>
      </c>
      <c r="M23" s="3">
        <v>0</v>
      </c>
      <c r="O23" s="3">
        <f>VLOOKUP(A23,'درآمد ناشی از تغییر قیمت اوراق'!A16:Q113,17,0)</f>
        <v>358378487</v>
      </c>
      <c r="Q23" s="3">
        <v>0</v>
      </c>
      <c r="S23" s="3">
        <f t="shared" si="2"/>
        <v>358378487</v>
      </c>
      <c r="U23" s="6">
        <f t="shared" si="3"/>
        <v>2.2439391238735317E-4</v>
      </c>
    </row>
    <row r="24" spans="1:21" x14ac:dyDescent="0.5">
      <c r="A24" s="1" t="s">
        <v>36</v>
      </c>
      <c r="C24" s="3">
        <v>0</v>
      </c>
      <c r="E24" s="3">
        <f>VLOOKUP(A24,'درآمد ناشی از تغییر قیمت اوراق'!A16:Q113,9,0)</f>
        <v>623082189907</v>
      </c>
      <c r="G24" s="3">
        <v>0</v>
      </c>
      <c r="I24" s="3">
        <f t="shared" si="0"/>
        <v>623082189907</v>
      </c>
      <c r="K24" s="6">
        <f t="shared" si="1"/>
        <v>0.6650191364631366</v>
      </c>
      <c r="M24" s="3">
        <v>0</v>
      </c>
      <c r="O24" s="3">
        <f>VLOOKUP(A24,'درآمد ناشی از تغییر قیمت اوراق'!A17:Q114,17,0)</f>
        <v>635353040906</v>
      </c>
      <c r="Q24" s="3">
        <v>0</v>
      </c>
      <c r="S24" s="3">
        <f t="shared" si="2"/>
        <v>635353040906</v>
      </c>
      <c r="U24" s="6">
        <f t="shared" si="3"/>
        <v>0.39781783719651503</v>
      </c>
    </row>
    <row r="25" spans="1:21" x14ac:dyDescent="0.5">
      <c r="A25" s="1" t="s">
        <v>17</v>
      </c>
      <c r="C25" s="3">
        <v>0</v>
      </c>
      <c r="E25" s="3">
        <f>VLOOKUP(A25,'درآمد ناشی از تغییر قیمت اوراق'!A17:Q114,9,0)</f>
        <v>43241389619</v>
      </c>
      <c r="G25" s="3">
        <v>0</v>
      </c>
      <c r="I25" s="3">
        <f t="shared" si="0"/>
        <v>43241389619</v>
      </c>
      <c r="K25" s="6">
        <f t="shared" si="1"/>
        <v>4.6151779090629334E-2</v>
      </c>
      <c r="M25" s="3">
        <v>0</v>
      </c>
      <c r="O25" s="3">
        <f>VLOOKUP(A25,'درآمد ناشی از تغییر قیمت اوراق'!A18:Q115,17,0)</f>
        <v>129004025709</v>
      </c>
      <c r="Q25" s="3">
        <v>0</v>
      </c>
      <c r="S25" s="3">
        <f t="shared" si="2"/>
        <v>129004025709</v>
      </c>
      <c r="U25" s="6">
        <f t="shared" si="3"/>
        <v>8.0774151051542328E-2</v>
      </c>
    </row>
    <row r="26" spans="1:21" x14ac:dyDescent="0.5">
      <c r="A26" s="1" t="s">
        <v>26</v>
      </c>
      <c r="C26" s="3">
        <v>0</v>
      </c>
      <c r="E26" s="3">
        <f>VLOOKUP(A26,'درآمد ناشی از تغییر قیمت اوراق'!A18:Q115,9,0)</f>
        <v>-5106715726</v>
      </c>
      <c r="G26" s="3">
        <v>0</v>
      </c>
      <c r="I26" s="3">
        <f t="shared" si="0"/>
        <v>-5106715726</v>
      </c>
      <c r="K26" s="6">
        <f t="shared" si="1"/>
        <v>-5.4504265043655471E-3</v>
      </c>
      <c r="M26" s="3">
        <v>0</v>
      </c>
      <c r="O26" s="3">
        <f>VLOOKUP(A26,'درآمد ناشی از تغییر قیمت اوراق'!A19:Q116,17,0)</f>
        <v>11960720908</v>
      </c>
      <c r="Q26" s="3">
        <v>0</v>
      </c>
      <c r="S26" s="3">
        <f t="shared" si="2"/>
        <v>11960720908</v>
      </c>
      <c r="U26" s="6">
        <f t="shared" si="3"/>
        <v>7.4890459580497512E-3</v>
      </c>
    </row>
    <row r="27" spans="1:21" x14ac:dyDescent="0.5">
      <c r="A27" s="1" t="s">
        <v>20</v>
      </c>
      <c r="C27" s="3">
        <v>0</v>
      </c>
      <c r="E27" s="3">
        <f>VLOOKUP(A27,'درآمد ناشی از تغییر قیمت اوراق'!A19:Q116,9,0)</f>
        <v>-874724765</v>
      </c>
      <c r="G27" s="3">
        <v>0</v>
      </c>
      <c r="I27" s="3">
        <f t="shared" si="0"/>
        <v>-874724765</v>
      </c>
      <c r="K27" s="6">
        <f t="shared" si="1"/>
        <v>-9.3359867652459264E-4</v>
      </c>
      <c r="M27" s="3">
        <v>0</v>
      </c>
      <c r="O27" s="3">
        <f>VLOOKUP(A27,'درآمد ناشی از تغییر قیمت اوراق'!A20:Q117,17,0)</f>
        <v>104848954</v>
      </c>
      <c r="Q27" s="3">
        <v>0</v>
      </c>
      <c r="S27" s="3">
        <f t="shared" si="2"/>
        <v>104848954</v>
      </c>
      <c r="U27" s="6">
        <f t="shared" si="3"/>
        <v>6.5649774892268076E-5</v>
      </c>
    </row>
    <row r="28" spans="1:21" x14ac:dyDescent="0.5">
      <c r="A28" s="1" t="s">
        <v>40</v>
      </c>
      <c r="C28" s="3">
        <v>0</v>
      </c>
      <c r="E28" s="3">
        <f>VLOOKUP(A28,'درآمد ناشی از تغییر قیمت اوراق'!A20:Q117,9,0)</f>
        <v>17172584639</v>
      </c>
      <c r="G28" s="3">
        <v>0</v>
      </c>
      <c r="I28" s="3">
        <f t="shared" si="0"/>
        <v>17172584639</v>
      </c>
      <c r="K28" s="6">
        <f t="shared" si="1"/>
        <v>1.8328396465917995E-2</v>
      </c>
      <c r="M28" s="3">
        <v>0</v>
      </c>
      <c r="O28" s="3">
        <f>VLOOKUP(A28,'درآمد ناشی از تغییر قیمت اوراق'!A21:Q118,17,0)</f>
        <v>17172584639</v>
      </c>
      <c r="Q28" s="3">
        <v>0</v>
      </c>
      <c r="S28" s="3">
        <f t="shared" si="2"/>
        <v>17172584639</v>
      </c>
      <c r="U28" s="6">
        <f t="shared" si="3"/>
        <v>1.0752384958163443E-2</v>
      </c>
    </row>
    <row r="29" spans="1:21" x14ac:dyDescent="0.5">
      <c r="A29" s="1" t="s">
        <v>25</v>
      </c>
      <c r="C29" s="3">
        <v>0</v>
      </c>
      <c r="E29" s="3">
        <f>VLOOKUP(A29,'درآمد ناشی از تغییر قیمت اوراق'!A21:Q118,9,0)</f>
        <v>0</v>
      </c>
      <c r="G29" s="3">
        <v>0</v>
      </c>
      <c r="I29" s="3">
        <f t="shared" si="0"/>
        <v>0</v>
      </c>
      <c r="K29" s="6">
        <f t="shared" si="1"/>
        <v>0</v>
      </c>
      <c r="M29" s="3">
        <v>0</v>
      </c>
      <c r="O29" s="3">
        <f>VLOOKUP(A29,'درآمد ناشی از تغییر قیمت اوراق'!A22:Q119,17,0)</f>
        <v>153888</v>
      </c>
      <c r="Q29" s="3">
        <v>0</v>
      </c>
      <c r="S29" s="3">
        <f t="shared" si="2"/>
        <v>153888</v>
      </c>
      <c r="U29" s="6">
        <f t="shared" si="3"/>
        <v>9.6354919846137424E-8</v>
      </c>
    </row>
    <row r="30" spans="1:21" x14ac:dyDescent="0.5">
      <c r="A30" s="1" t="s">
        <v>33</v>
      </c>
      <c r="C30" s="3">
        <v>0</v>
      </c>
      <c r="E30" s="3">
        <f>VLOOKUP(A30,'درآمد ناشی از تغییر قیمت اوراق'!A22:Q119,9,0)</f>
        <v>-889687012</v>
      </c>
      <c r="G30" s="3">
        <v>0</v>
      </c>
      <c r="I30" s="3">
        <f t="shared" si="0"/>
        <v>-889687012</v>
      </c>
      <c r="K30" s="6">
        <f t="shared" si="1"/>
        <v>-9.4956796715858316E-4</v>
      </c>
      <c r="M30" s="3">
        <v>0</v>
      </c>
      <c r="O30" s="3">
        <f>VLOOKUP(A30,'درآمد ناشی از تغییر قیمت اوراق'!A23:Q120,17,0)</f>
        <v>4251304887</v>
      </c>
      <c r="Q30" s="3">
        <v>0</v>
      </c>
      <c r="S30" s="3">
        <f t="shared" si="2"/>
        <v>4251304887</v>
      </c>
      <c r="U30" s="6">
        <f t="shared" si="3"/>
        <v>2.6618978843599068E-3</v>
      </c>
    </row>
    <row r="31" spans="1:21" x14ac:dyDescent="0.5">
      <c r="A31" s="1" t="s">
        <v>28</v>
      </c>
      <c r="C31" s="3">
        <v>0</v>
      </c>
      <c r="E31" s="3">
        <f>VLOOKUP(A31,'درآمد ناشی از تغییر قیمت اوراق'!A23:Q120,9,0)</f>
        <v>8743235377</v>
      </c>
      <c r="G31" s="3">
        <v>0</v>
      </c>
      <c r="I31" s="3">
        <f t="shared" si="0"/>
        <v>8743235377</v>
      </c>
      <c r="K31" s="6">
        <f t="shared" si="1"/>
        <v>9.3317044436374199E-3</v>
      </c>
      <c r="M31" s="3">
        <v>0</v>
      </c>
      <c r="O31" s="3">
        <f>VLOOKUP(A31,'درآمد ناشی از تغییر قیمت اوراق'!A24:Q121,17,0)</f>
        <v>20711330552</v>
      </c>
      <c r="Q31" s="3">
        <v>0</v>
      </c>
      <c r="S31" s="3">
        <f t="shared" si="2"/>
        <v>20711330552</v>
      </c>
      <c r="U31" s="6">
        <f t="shared" si="3"/>
        <v>1.2968123539488572E-2</v>
      </c>
    </row>
    <row r="32" spans="1:21" x14ac:dyDescent="0.5">
      <c r="A32" s="1" t="s">
        <v>23</v>
      </c>
      <c r="C32" s="3">
        <v>0</v>
      </c>
      <c r="E32" s="3">
        <v>0</v>
      </c>
      <c r="G32" s="3">
        <v>0</v>
      </c>
      <c r="I32" s="3">
        <f t="shared" si="0"/>
        <v>0</v>
      </c>
      <c r="K32" s="6">
        <f t="shared" si="1"/>
        <v>0</v>
      </c>
      <c r="M32" s="3">
        <v>0</v>
      </c>
      <c r="O32" s="3">
        <v>0</v>
      </c>
      <c r="Q32" s="3">
        <v>0</v>
      </c>
      <c r="S32" s="3">
        <f t="shared" si="2"/>
        <v>0</v>
      </c>
      <c r="U32" s="6">
        <f t="shared" si="3"/>
        <v>0</v>
      </c>
    </row>
    <row r="33" spans="1:21" x14ac:dyDescent="0.5">
      <c r="A33" s="1" t="s">
        <v>38</v>
      </c>
      <c r="C33" s="3">
        <v>0</v>
      </c>
      <c r="E33" s="3">
        <f>VLOOKUP(A33,'درآمد ناشی از تغییر قیمت اوراق'!A25:Q122,9,0)</f>
        <v>-779093930</v>
      </c>
      <c r="G33" s="3">
        <v>0</v>
      </c>
      <c r="I33" s="3">
        <f t="shared" si="0"/>
        <v>-779093930</v>
      </c>
      <c r="K33" s="6">
        <f t="shared" si="1"/>
        <v>-8.3153134681895468E-4</v>
      </c>
      <c r="M33" s="3">
        <v>0</v>
      </c>
      <c r="O33" s="3">
        <f>VLOOKUP(A33,'درآمد ناشی از تغییر قیمت اوراق'!A26:Q123,17,0)</f>
        <v>11723160887</v>
      </c>
      <c r="Q33" s="3">
        <v>0</v>
      </c>
      <c r="S33" s="3">
        <f t="shared" si="2"/>
        <v>11723160887</v>
      </c>
      <c r="U33" s="6">
        <f t="shared" si="3"/>
        <v>7.3403009176170875E-3</v>
      </c>
    </row>
    <row r="34" spans="1:21" x14ac:dyDescent="0.5">
      <c r="A34" s="1" t="s">
        <v>29</v>
      </c>
      <c r="C34" s="3">
        <v>0</v>
      </c>
      <c r="E34" s="3">
        <f>VLOOKUP(A34,'درآمد ناشی از تغییر قیمت اوراق'!A26:Q123,9,0)</f>
        <v>-8474821431</v>
      </c>
      <c r="G34" s="3">
        <v>0</v>
      </c>
      <c r="I34" s="3">
        <f t="shared" si="0"/>
        <v>-8474821431</v>
      </c>
      <c r="K34" s="6">
        <f t="shared" si="1"/>
        <v>-9.0452247247896946E-3</v>
      </c>
      <c r="M34" s="3">
        <v>0</v>
      </c>
      <c r="O34" s="3">
        <f>VLOOKUP(A34,'درآمد ناشی از تغییر قیمت اوراق'!A27:Q124,17,0)</f>
        <v>10284106697</v>
      </c>
      <c r="Q34" s="3">
        <v>0</v>
      </c>
      <c r="S34" s="3">
        <f t="shared" si="2"/>
        <v>10284106697</v>
      </c>
      <c r="U34" s="6">
        <f t="shared" si="3"/>
        <v>6.4392563193917665E-3</v>
      </c>
    </row>
    <row r="35" spans="1:21" x14ac:dyDescent="0.5">
      <c r="A35" s="1" t="s">
        <v>41</v>
      </c>
      <c r="C35" s="4">
        <f>SUM(C9:C34)</f>
        <v>0</v>
      </c>
      <c r="E35" s="4">
        <f>SUM(E9:E34)</f>
        <v>740509063183</v>
      </c>
      <c r="G35" s="4">
        <f>SUM(G8:G34)</f>
        <v>196429673980</v>
      </c>
      <c r="I35" s="4">
        <f>SUM(I8:I34)</f>
        <v>936938737163</v>
      </c>
      <c r="K35" s="7">
        <f>SUM(K8:K34)</f>
        <v>1.0000000000000002</v>
      </c>
      <c r="M35" s="4">
        <f>SUM(M8:M34)</f>
        <v>0</v>
      </c>
      <c r="O35" s="4">
        <f>SUM(O9:O34)</f>
        <v>1156528857368</v>
      </c>
      <c r="Q35" s="4">
        <f>SUM(Q8:Q34)</f>
        <v>440566550378</v>
      </c>
      <c r="S35" s="4">
        <f>SUM(S8:S34)</f>
        <v>1597095407746</v>
      </c>
      <c r="U35" s="7">
        <f>SUM(U8:U34)</f>
        <v>1</v>
      </c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94"/>
  <sheetViews>
    <sheetView rightToLeft="1" topLeftCell="A76" workbookViewId="0">
      <selection activeCell="N97" sqref="N97"/>
    </sheetView>
  </sheetViews>
  <sheetFormatPr defaultRowHeight="21.75" x14ac:dyDescent="0.5"/>
  <cols>
    <col min="1" max="1" width="32.7109375" style="1" bestFit="1" customWidth="1"/>
    <col min="2" max="2" width="1" style="1" customWidth="1"/>
    <col min="3" max="3" width="22" style="1" customWidth="1"/>
    <col min="4" max="4" width="1" style="1" customWidth="1"/>
    <col min="5" max="5" width="23" style="1" customWidth="1"/>
    <col min="6" max="6" width="1" style="1" customWidth="1"/>
    <col min="7" max="7" width="22" style="1" customWidth="1"/>
    <col min="8" max="8" width="1" style="1" customWidth="1"/>
    <col min="9" max="9" width="23" style="1" customWidth="1"/>
    <col min="10" max="10" width="1" style="1" customWidth="1"/>
    <col min="11" max="11" width="22" style="1" customWidth="1"/>
    <col min="12" max="12" width="1" style="1" customWidth="1"/>
    <col min="13" max="13" width="23" style="1" customWidth="1"/>
    <col min="14" max="14" width="1" style="1" customWidth="1"/>
    <col min="15" max="15" width="22" style="1" customWidth="1"/>
    <col min="16" max="16" width="1" style="1" customWidth="1"/>
    <col min="17" max="17" width="23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</row>
    <row r="3" spans="1:17" ht="22.5" x14ac:dyDescent="0.5">
      <c r="A3" s="16" t="s">
        <v>408</v>
      </c>
      <c r="B3" s="16" t="s">
        <v>408</v>
      </c>
      <c r="C3" s="16" t="s">
        <v>408</v>
      </c>
      <c r="D3" s="16" t="s">
        <v>408</v>
      </c>
      <c r="E3" s="16" t="s">
        <v>408</v>
      </c>
      <c r="F3" s="16" t="s">
        <v>408</v>
      </c>
      <c r="G3" s="16" t="s">
        <v>408</v>
      </c>
      <c r="H3" s="16" t="s">
        <v>408</v>
      </c>
      <c r="I3" s="16" t="s">
        <v>408</v>
      </c>
      <c r="J3" s="16" t="s">
        <v>408</v>
      </c>
      <c r="K3" s="16" t="s">
        <v>408</v>
      </c>
      <c r="L3" s="16" t="s">
        <v>408</v>
      </c>
      <c r="M3" s="16" t="s">
        <v>408</v>
      </c>
      <c r="N3" s="16" t="s">
        <v>408</v>
      </c>
      <c r="O3" s="16" t="s">
        <v>408</v>
      </c>
      <c r="P3" s="16" t="s">
        <v>408</v>
      </c>
      <c r="Q3" s="16" t="s">
        <v>408</v>
      </c>
    </row>
    <row r="4" spans="1:17" ht="22.5" x14ac:dyDescent="0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</row>
    <row r="6" spans="1:17" ht="22.5" x14ac:dyDescent="0.5">
      <c r="A6" s="15" t="s">
        <v>412</v>
      </c>
      <c r="C6" s="15" t="s">
        <v>410</v>
      </c>
      <c r="D6" s="15" t="s">
        <v>410</v>
      </c>
      <c r="E6" s="15" t="s">
        <v>410</v>
      </c>
      <c r="F6" s="15" t="s">
        <v>410</v>
      </c>
      <c r="G6" s="15" t="s">
        <v>410</v>
      </c>
      <c r="H6" s="15" t="s">
        <v>410</v>
      </c>
      <c r="I6" s="15" t="s">
        <v>410</v>
      </c>
      <c r="K6" s="15" t="s">
        <v>411</v>
      </c>
      <c r="L6" s="15" t="s">
        <v>411</v>
      </c>
      <c r="M6" s="15" t="s">
        <v>411</v>
      </c>
      <c r="N6" s="15" t="s">
        <v>411</v>
      </c>
      <c r="O6" s="15" t="s">
        <v>411</v>
      </c>
      <c r="P6" s="15" t="s">
        <v>411</v>
      </c>
      <c r="Q6" s="15" t="s">
        <v>411</v>
      </c>
    </row>
    <row r="7" spans="1:17" ht="22.5" x14ac:dyDescent="0.5">
      <c r="A7" s="15" t="s">
        <v>412</v>
      </c>
      <c r="C7" s="15" t="s">
        <v>439</v>
      </c>
      <c r="E7" s="15" t="s">
        <v>436</v>
      </c>
      <c r="G7" s="15" t="s">
        <v>437</v>
      </c>
      <c r="I7" s="15" t="s">
        <v>440</v>
      </c>
      <c r="K7" s="15" t="s">
        <v>439</v>
      </c>
      <c r="M7" s="15" t="s">
        <v>436</v>
      </c>
      <c r="O7" s="15" t="s">
        <v>437</v>
      </c>
      <c r="Q7" s="15" t="s">
        <v>440</v>
      </c>
    </row>
    <row r="8" spans="1:17" x14ac:dyDescent="0.5">
      <c r="A8" s="1" t="s">
        <v>252</v>
      </c>
      <c r="C8" s="3">
        <v>83326580973</v>
      </c>
      <c r="E8" s="3">
        <v>0</v>
      </c>
      <c r="G8" s="3">
        <v>484664254865</v>
      </c>
      <c r="I8" s="3">
        <v>567990835838</v>
      </c>
      <c r="K8" s="3">
        <v>293577386691</v>
      </c>
      <c r="M8" s="3">
        <v>0</v>
      </c>
      <c r="O8" s="3">
        <v>484664254865</v>
      </c>
      <c r="Q8" s="3">
        <v>778241641556</v>
      </c>
    </row>
    <row r="9" spans="1:17" x14ac:dyDescent="0.5">
      <c r="A9" s="1" t="s">
        <v>249</v>
      </c>
      <c r="C9" s="3">
        <v>8196164824</v>
      </c>
      <c r="E9" s="3">
        <v>0</v>
      </c>
      <c r="G9" s="3">
        <v>86764821384</v>
      </c>
      <c r="I9" s="3">
        <v>94960986208</v>
      </c>
      <c r="K9" s="3">
        <v>37919768878</v>
      </c>
      <c r="M9" s="3">
        <v>0</v>
      </c>
      <c r="O9" s="3">
        <v>86764821384</v>
      </c>
      <c r="Q9" s="3">
        <v>124684590262</v>
      </c>
    </row>
    <row r="10" spans="1:17" x14ac:dyDescent="0.5">
      <c r="A10" s="1" t="s">
        <v>102</v>
      </c>
      <c r="C10" s="3">
        <v>0</v>
      </c>
      <c r="E10" s="3">
        <v>0</v>
      </c>
      <c r="G10" s="3">
        <v>543350701472</v>
      </c>
      <c r="I10" s="3">
        <v>543350701472</v>
      </c>
      <c r="K10" s="3">
        <v>0</v>
      </c>
      <c r="M10" s="3">
        <v>0</v>
      </c>
      <c r="O10" s="3">
        <v>543350701472</v>
      </c>
      <c r="Q10" s="3">
        <v>543350701472</v>
      </c>
    </row>
    <row r="11" spans="1:17" x14ac:dyDescent="0.5">
      <c r="A11" s="1" t="s">
        <v>163</v>
      </c>
      <c r="C11" s="3">
        <v>37478279178</v>
      </c>
      <c r="E11" s="3">
        <v>-44032733367</v>
      </c>
      <c r="G11" s="3">
        <v>103319053500</v>
      </c>
      <c r="I11" s="3">
        <v>96764599311</v>
      </c>
      <c r="K11" s="3">
        <v>169951377283</v>
      </c>
      <c r="M11" s="3">
        <v>8266898136</v>
      </c>
      <c r="O11" s="3">
        <v>132813741923</v>
      </c>
      <c r="Q11" s="3">
        <v>311032017342</v>
      </c>
    </row>
    <row r="12" spans="1:17" x14ac:dyDescent="0.5">
      <c r="A12" s="1" t="s">
        <v>230</v>
      </c>
      <c r="C12" s="3">
        <v>58042305817</v>
      </c>
      <c r="E12" s="3">
        <v>80827605767</v>
      </c>
      <c r="G12" s="3">
        <v>10696593811</v>
      </c>
      <c r="I12" s="3">
        <v>149566505395</v>
      </c>
      <c r="K12" s="3">
        <v>238649718767</v>
      </c>
      <c r="M12" s="3">
        <v>251768361760</v>
      </c>
      <c r="O12" s="3">
        <v>138280206544</v>
      </c>
      <c r="Q12" s="3">
        <v>628698287071</v>
      </c>
    </row>
    <row r="13" spans="1:17" x14ac:dyDescent="0.5">
      <c r="A13" s="1" t="s">
        <v>84</v>
      </c>
      <c r="C13" s="3">
        <v>19161428027</v>
      </c>
      <c r="E13" s="3">
        <v>0</v>
      </c>
      <c r="G13" s="3">
        <v>25836096231</v>
      </c>
      <c r="I13" s="3">
        <v>44997524258</v>
      </c>
      <c r="K13" s="3">
        <v>129588298170</v>
      </c>
      <c r="M13" s="3">
        <v>0</v>
      </c>
      <c r="O13" s="3">
        <v>42552192463</v>
      </c>
      <c r="Q13" s="3">
        <v>172140490633</v>
      </c>
    </row>
    <row r="14" spans="1:17" x14ac:dyDescent="0.5">
      <c r="A14" s="1" t="s">
        <v>69</v>
      </c>
      <c r="C14" s="3">
        <v>34178517849</v>
      </c>
      <c r="E14" s="3">
        <v>0</v>
      </c>
      <c r="G14" s="3">
        <v>104923994075</v>
      </c>
      <c r="I14" s="3">
        <v>139102511924</v>
      </c>
      <c r="K14" s="3">
        <v>123125170149</v>
      </c>
      <c r="M14" s="3">
        <v>0</v>
      </c>
      <c r="O14" s="3">
        <v>104923994075</v>
      </c>
      <c r="Q14" s="3">
        <v>228049164224</v>
      </c>
    </row>
    <row r="15" spans="1:17" x14ac:dyDescent="0.5">
      <c r="A15" s="1" t="s">
        <v>193</v>
      </c>
      <c r="C15" s="3">
        <v>0</v>
      </c>
      <c r="E15" s="3">
        <v>0</v>
      </c>
      <c r="G15" s="3">
        <v>4401262750</v>
      </c>
      <c r="I15" s="3">
        <v>4401262750</v>
      </c>
      <c r="K15" s="3">
        <v>0</v>
      </c>
      <c r="M15" s="3">
        <v>0</v>
      </c>
      <c r="O15" s="3">
        <v>4401262750</v>
      </c>
      <c r="Q15" s="3">
        <v>4401262750</v>
      </c>
    </row>
    <row r="16" spans="1:17" x14ac:dyDescent="0.5">
      <c r="A16" s="1" t="s">
        <v>259</v>
      </c>
      <c r="C16" s="3">
        <v>0</v>
      </c>
      <c r="E16" s="3">
        <v>-500637974947</v>
      </c>
      <c r="G16" s="3">
        <v>-3904250</v>
      </c>
      <c r="I16" s="3">
        <v>-500641879197</v>
      </c>
      <c r="K16" s="3">
        <v>0</v>
      </c>
      <c r="M16" s="3">
        <v>-500637974947</v>
      </c>
      <c r="O16" s="3">
        <v>-3904250</v>
      </c>
      <c r="Q16" s="3">
        <v>-500641879197</v>
      </c>
    </row>
    <row r="17" spans="1:17" x14ac:dyDescent="0.5">
      <c r="A17" s="1" t="s">
        <v>160</v>
      </c>
      <c r="C17" s="3">
        <v>24134682764</v>
      </c>
      <c r="E17" s="3">
        <v>3887125402</v>
      </c>
      <c r="G17" s="3">
        <v>0</v>
      </c>
      <c r="I17" s="3">
        <v>28021808166</v>
      </c>
      <c r="K17" s="3">
        <v>74093570728</v>
      </c>
      <c r="M17" s="3">
        <v>11661376206</v>
      </c>
      <c r="O17" s="3">
        <v>-1432065331</v>
      </c>
      <c r="Q17" s="3">
        <v>84322881603</v>
      </c>
    </row>
    <row r="18" spans="1:17" x14ac:dyDescent="0.5">
      <c r="A18" s="1" t="s">
        <v>425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18263618629</v>
      </c>
      <c r="Q18" s="3">
        <v>18263618629</v>
      </c>
    </row>
    <row r="19" spans="1:17" x14ac:dyDescent="0.5">
      <c r="A19" s="1" t="s">
        <v>426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5586030169</v>
      </c>
      <c r="Q19" s="3">
        <v>5586030169</v>
      </c>
    </row>
    <row r="20" spans="1:17" x14ac:dyDescent="0.5">
      <c r="A20" s="1" t="s">
        <v>418</v>
      </c>
      <c r="C20" s="3">
        <v>0</v>
      </c>
      <c r="E20" s="3">
        <v>0</v>
      </c>
      <c r="G20" s="3">
        <v>0</v>
      </c>
      <c r="I20" s="3">
        <v>0</v>
      </c>
      <c r="K20" s="3">
        <v>185102520603</v>
      </c>
      <c r="M20" s="3">
        <v>0</v>
      </c>
      <c r="O20" s="3">
        <v>429125196290</v>
      </c>
      <c r="Q20" s="3">
        <v>614227716893</v>
      </c>
    </row>
    <row r="21" spans="1:17" x14ac:dyDescent="0.5">
      <c r="A21" s="1" t="s">
        <v>427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3">
        <v>11285662268</v>
      </c>
      <c r="Q21" s="3">
        <v>11285662268</v>
      </c>
    </row>
    <row r="22" spans="1:17" x14ac:dyDescent="0.5">
      <c r="A22" s="1" t="s">
        <v>428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173544053963</v>
      </c>
      <c r="Q22" s="3">
        <v>173544053963</v>
      </c>
    </row>
    <row r="23" spans="1:17" x14ac:dyDescent="0.5">
      <c r="A23" s="1" t="s">
        <v>110</v>
      </c>
      <c r="C23" s="3">
        <v>0</v>
      </c>
      <c r="E23" s="3">
        <v>1375301565</v>
      </c>
      <c r="G23" s="3">
        <v>0</v>
      </c>
      <c r="I23" s="3">
        <v>1375301565</v>
      </c>
      <c r="K23" s="3">
        <v>0</v>
      </c>
      <c r="M23" s="3">
        <v>5583956053</v>
      </c>
      <c r="O23" s="3">
        <v>51733198228</v>
      </c>
      <c r="Q23" s="3">
        <v>57317154281</v>
      </c>
    </row>
    <row r="24" spans="1:17" x14ac:dyDescent="0.5">
      <c r="A24" s="1" t="s">
        <v>429</v>
      </c>
      <c r="C24" s="3">
        <v>0</v>
      </c>
      <c r="E24" s="3">
        <v>0</v>
      </c>
      <c r="G24" s="3">
        <v>0</v>
      </c>
      <c r="I24" s="3">
        <v>0</v>
      </c>
      <c r="K24" s="3">
        <v>0</v>
      </c>
      <c r="M24" s="3">
        <v>0</v>
      </c>
      <c r="O24" s="3">
        <v>13490018082</v>
      </c>
      <c r="Q24" s="3">
        <v>13490018082</v>
      </c>
    </row>
    <row r="25" spans="1:17" x14ac:dyDescent="0.5">
      <c r="A25" s="1" t="s">
        <v>417</v>
      </c>
      <c r="C25" s="3">
        <v>0</v>
      </c>
      <c r="E25" s="3">
        <v>0</v>
      </c>
      <c r="G25" s="3">
        <v>0</v>
      </c>
      <c r="I25" s="3">
        <v>0</v>
      </c>
      <c r="K25" s="3">
        <v>8680264275</v>
      </c>
      <c r="M25" s="3">
        <v>0</v>
      </c>
      <c r="O25" s="3">
        <v>1964973421</v>
      </c>
      <c r="Q25" s="3">
        <v>10645237696</v>
      </c>
    </row>
    <row r="26" spans="1:17" x14ac:dyDescent="0.5">
      <c r="A26" s="1" t="s">
        <v>430</v>
      </c>
      <c r="C26" s="3">
        <v>0</v>
      </c>
      <c r="E26" s="3">
        <v>0</v>
      </c>
      <c r="G26" s="3">
        <v>0</v>
      </c>
      <c r="I26" s="3">
        <v>0</v>
      </c>
      <c r="K26" s="3">
        <v>0</v>
      </c>
      <c r="M26" s="3">
        <v>0</v>
      </c>
      <c r="O26" s="3">
        <v>56560321448</v>
      </c>
      <c r="Q26" s="3">
        <v>56560321448</v>
      </c>
    </row>
    <row r="27" spans="1:17" x14ac:dyDescent="0.5">
      <c r="A27" s="1" t="s">
        <v>431</v>
      </c>
      <c r="C27" s="3">
        <v>0</v>
      </c>
      <c r="E27" s="3">
        <v>0</v>
      </c>
      <c r="G27" s="3">
        <v>0</v>
      </c>
      <c r="I27" s="3">
        <v>0</v>
      </c>
      <c r="K27" s="3">
        <v>0</v>
      </c>
      <c r="M27" s="3">
        <v>0</v>
      </c>
      <c r="O27" s="3">
        <v>458928908705</v>
      </c>
      <c r="Q27" s="3">
        <v>458928908705</v>
      </c>
    </row>
    <row r="28" spans="1:17" x14ac:dyDescent="0.5">
      <c r="A28" s="1" t="s">
        <v>432</v>
      </c>
      <c r="C28" s="3">
        <v>0</v>
      </c>
      <c r="E28" s="3">
        <v>0</v>
      </c>
      <c r="G28" s="3">
        <v>0</v>
      </c>
      <c r="I28" s="3">
        <v>0</v>
      </c>
      <c r="K28" s="3">
        <v>0</v>
      </c>
      <c r="M28" s="3">
        <v>0</v>
      </c>
      <c r="O28" s="3">
        <v>170461733125</v>
      </c>
      <c r="Q28" s="3">
        <v>170461733125</v>
      </c>
    </row>
    <row r="29" spans="1:17" x14ac:dyDescent="0.5">
      <c r="A29" s="1" t="s">
        <v>433</v>
      </c>
      <c r="C29" s="3">
        <v>0</v>
      </c>
      <c r="E29" s="3">
        <v>0</v>
      </c>
      <c r="G29" s="3">
        <v>0</v>
      </c>
      <c r="I29" s="3">
        <v>0</v>
      </c>
      <c r="K29" s="3">
        <v>0</v>
      </c>
      <c r="M29" s="3">
        <v>0</v>
      </c>
      <c r="O29" s="3">
        <v>415078468026</v>
      </c>
      <c r="Q29" s="3">
        <v>415078468026</v>
      </c>
    </row>
    <row r="30" spans="1:17" x14ac:dyDescent="0.5">
      <c r="A30" s="1" t="s">
        <v>204</v>
      </c>
      <c r="C30" s="3">
        <v>12120518115</v>
      </c>
      <c r="E30" s="3">
        <v>0</v>
      </c>
      <c r="G30" s="3">
        <v>0</v>
      </c>
      <c r="I30" s="3">
        <v>12120518115</v>
      </c>
      <c r="K30" s="3">
        <v>48467342437</v>
      </c>
      <c r="M30" s="3">
        <v>24760742486</v>
      </c>
      <c r="O30" s="3">
        <v>78601019509</v>
      </c>
      <c r="Q30" s="3">
        <v>151829104432</v>
      </c>
    </row>
    <row r="31" spans="1:17" x14ac:dyDescent="0.5">
      <c r="A31" s="1" t="s">
        <v>434</v>
      </c>
      <c r="C31" s="3">
        <v>0</v>
      </c>
      <c r="E31" s="3">
        <v>0</v>
      </c>
      <c r="G31" s="3">
        <v>0</v>
      </c>
      <c r="I31" s="3">
        <v>0</v>
      </c>
      <c r="K31" s="3">
        <v>0</v>
      </c>
      <c r="M31" s="3">
        <v>0</v>
      </c>
      <c r="O31" s="3">
        <v>43998849510</v>
      </c>
      <c r="Q31" s="3">
        <v>43998849510</v>
      </c>
    </row>
    <row r="32" spans="1:17" x14ac:dyDescent="0.5">
      <c r="A32" s="1" t="s">
        <v>195</v>
      </c>
      <c r="C32" s="3">
        <v>0</v>
      </c>
      <c r="E32" s="3">
        <v>253693120879</v>
      </c>
      <c r="G32" s="3">
        <v>0</v>
      </c>
      <c r="I32" s="3">
        <v>253693120879</v>
      </c>
      <c r="K32" s="3">
        <v>0</v>
      </c>
      <c r="M32" s="3">
        <v>688289781649</v>
      </c>
      <c r="O32" s="3">
        <v>32191282134</v>
      </c>
      <c r="Q32" s="3">
        <v>720481063783</v>
      </c>
    </row>
    <row r="33" spans="1:17" x14ac:dyDescent="0.5">
      <c r="A33" s="1" t="s">
        <v>201</v>
      </c>
      <c r="C33" s="3">
        <v>36338736274</v>
      </c>
      <c r="E33" s="3">
        <v>-337392302932</v>
      </c>
      <c r="G33" s="3">
        <v>0</v>
      </c>
      <c r="I33" s="3">
        <v>-301053566658</v>
      </c>
      <c r="K33" s="3">
        <v>46926400758</v>
      </c>
      <c r="M33" s="3">
        <v>-337468640432</v>
      </c>
      <c r="O33" s="3">
        <v>0</v>
      </c>
      <c r="Q33" s="3">
        <v>-290542239674</v>
      </c>
    </row>
    <row r="34" spans="1:17" x14ac:dyDescent="0.5">
      <c r="A34" s="1" t="s">
        <v>175</v>
      </c>
      <c r="C34" s="3">
        <v>27818687625</v>
      </c>
      <c r="E34" s="3">
        <v>6775921172</v>
      </c>
      <c r="G34" s="3">
        <v>0</v>
      </c>
      <c r="I34" s="3">
        <v>34594608797</v>
      </c>
      <c r="K34" s="3">
        <v>138409389745</v>
      </c>
      <c r="M34" s="3">
        <v>-77949703282</v>
      </c>
      <c r="O34" s="3">
        <v>0</v>
      </c>
      <c r="Q34" s="3">
        <v>60459686463</v>
      </c>
    </row>
    <row r="35" spans="1:17" x14ac:dyDescent="0.5">
      <c r="A35" s="1" t="s">
        <v>227</v>
      </c>
      <c r="C35" s="3">
        <v>32772388459</v>
      </c>
      <c r="E35" s="3">
        <v>-50938406060</v>
      </c>
      <c r="G35" s="3">
        <v>0</v>
      </c>
      <c r="I35" s="3">
        <v>-18166017601</v>
      </c>
      <c r="K35" s="3">
        <v>71597116783</v>
      </c>
      <c r="M35" s="3">
        <v>-66938539650</v>
      </c>
      <c r="O35" s="3">
        <v>0</v>
      </c>
      <c r="Q35" s="3">
        <v>4658577133</v>
      </c>
    </row>
    <row r="36" spans="1:17" x14ac:dyDescent="0.5">
      <c r="A36" s="1" t="s">
        <v>150</v>
      </c>
      <c r="C36" s="3">
        <v>64929338321</v>
      </c>
      <c r="E36" s="3">
        <v>14672977342</v>
      </c>
      <c r="G36" s="3">
        <v>0</v>
      </c>
      <c r="I36" s="3">
        <v>79602315663</v>
      </c>
      <c r="K36" s="3">
        <v>141418692848</v>
      </c>
      <c r="M36" s="3">
        <v>32944946916</v>
      </c>
      <c r="O36" s="3">
        <v>0</v>
      </c>
      <c r="Q36" s="3">
        <v>174363639764</v>
      </c>
    </row>
    <row r="37" spans="1:17" x14ac:dyDescent="0.5">
      <c r="A37" s="1" t="s">
        <v>254</v>
      </c>
      <c r="C37" s="3">
        <v>47153537600</v>
      </c>
      <c r="E37" s="3">
        <v>2749498808</v>
      </c>
      <c r="G37" s="3">
        <v>0</v>
      </c>
      <c r="I37" s="3">
        <v>49903036408</v>
      </c>
      <c r="K37" s="3">
        <v>138945840201</v>
      </c>
      <c r="M37" s="3">
        <v>7973615116</v>
      </c>
      <c r="O37" s="3">
        <v>0</v>
      </c>
      <c r="Q37" s="3">
        <v>146919455317</v>
      </c>
    </row>
    <row r="38" spans="1:17" x14ac:dyDescent="0.5">
      <c r="A38" s="1" t="s">
        <v>224</v>
      </c>
      <c r="C38" s="3">
        <v>169249591239</v>
      </c>
      <c r="E38" s="3">
        <v>-462986599453</v>
      </c>
      <c r="G38" s="3">
        <v>0</v>
      </c>
      <c r="I38" s="3">
        <v>-293737008214</v>
      </c>
      <c r="K38" s="3">
        <v>438507283172</v>
      </c>
      <c r="M38" s="3">
        <v>-625657716349</v>
      </c>
      <c r="O38" s="3">
        <v>0</v>
      </c>
      <c r="Q38" s="3">
        <v>-187150433177</v>
      </c>
    </row>
    <row r="39" spans="1:17" x14ac:dyDescent="0.5">
      <c r="A39" s="1" t="s">
        <v>198</v>
      </c>
      <c r="C39" s="3">
        <v>27833476374</v>
      </c>
      <c r="E39" s="3">
        <v>1570714489</v>
      </c>
      <c r="G39" s="3">
        <v>0</v>
      </c>
      <c r="I39" s="3">
        <v>29404190863</v>
      </c>
      <c r="K39" s="3">
        <v>55022934367</v>
      </c>
      <c r="M39" s="3">
        <v>3348731875</v>
      </c>
      <c r="O39" s="3">
        <v>0</v>
      </c>
      <c r="Q39" s="3">
        <v>58371666242</v>
      </c>
    </row>
    <row r="40" spans="1:17" x14ac:dyDescent="0.5">
      <c r="A40" s="1" t="s">
        <v>222</v>
      </c>
      <c r="C40" s="3">
        <v>252126485390</v>
      </c>
      <c r="E40" s="3">
        <v>-265289664487</v>
      </c>
      <c r="G40" s="3">
        <v>0</v>
      </c>
      <c r="I40" s="3">
        <v>-13163179097</v>
      </c>
      <c r="K40" s="3">
        <v>720210355598</v>
      </c>
      <c r="M40" s="3">
        <v>-708396307471</v>
      </c>
      <c r="O40" s="3">
        <v>0</v>
      </c>
      <c r="Q40" s="3">
        <v>11814048127</v>
      </c>
    </row>
    <row r="41" spans="1:17" x14ac:dyDescent="0.5">
      <c r="A41" s="1" t="s">
        <v>219</v>
      </c>
      <c r="C41" s="3">
        <v>291335567635</v>
      </c>
      <c r="E41" s="3">
        <v>0</v>
      </c>
      <c r="G41" s="3">
        <v>0</v>
      </c>
      <c r="I41" s="3">
        <v>291335567635</v>
      </c>
      <c r="K41" s="3">
        <v>838101977424</v>
      </c>
      <c r="M41" s="3">
        <v>-216169494436</v>
      </c>
      <c r="O41" s="3">
        <v>0</v>
      </c>
      <c r="Q41" s="3">
        <v>621932482988</v>
      </c>
    </row>
    <row r="42" spans="1:17" x14ac:dyDescent="0.5">
      <c r="A42" s="1" t="s">
        <v>172</v>
      </c>
      <c r="C42" s="3">
        <v>90651709559</v>
      </c>
      <c r="E42" s="3">
        <v>46698623871</v>
      </c>
      <c r="G42" s="3">
        <v>0</v>
      </c>
      <c r="I42" s="3">
        <v>137350333430</v>
      </c>
      <c r="K42" s="3">
        <v>221580046483</v>
      </c>
      <c r="M42" s="3">
        <v>117879744539</v>
      </c>
      <c r="O42" s="3">
        <v>0</v>
      </c>
      <c r="Q42" s="3">
        <v>339459791022</v>
      </c>
    </row>
    <row r="43" spans="1:17" x14ac:dyDescent="0.5">
      <c r="A43" s="1" t="s">
        <v>169</v>
      </c>
      <c r="C43" s="3">
        <v>81516860703</v>
      </c>
      <c r="E43" s="3">
        <v>24647559110</v>
      </c>
      <c r="G43" s="3">
        <v>0</v>
      </c>
      <c r="I43" s="3">
        <v>106164419813</v>
      </c>
      <c r="K43" s="3">
        <v>248555974140</v>
      </c>
      <c r="M43" s="3">
        <v>72982835885</v>
      </c>
      <c r="O43" s="3">
        <v>0</v>
      </c>
      <c r="Q43" s="3">
        <v>321538810025</v>
      </c>
    </row>
    <row r="44" spans="1:17" x14ac:dyDescent="0.5">
      <c r="A44" s="1" t="s">
        <v>216</v>
      </c>
      <c r="C44" s="3">
        <v>41948272603</v>
      </c>
      <c r="E44" s="3">
        <v>0</v>
      </c>
      <c r="G44" s="3">
        <v>0</v>
      </c>
      <c r="I44" s="3">
        <v>41948272603</v>
      </c>
      <c r="K44" s="3">
        <v>122152549315</v>
      </c>
      <c r="M44" s="3">
        <v>25979230266</v>
      </c>
      <c r="O44" s="3">
        <v>0</v>
      </c>
      <c r="Q44" s="3">
        <v>148131779581</v>
      </c>
    </row>
    <row r="45" spans="1:17" x14ac:dyDescent="0.5">
      <c r="A45" s="1" t="s">
        <v>257</v>
      </c>
      <c r="C45" s="3">
        <v>9569722191</v>
      </c>
      <c r="E45" s="3">
        <v>-350358161054</v>
      </c>
      <c r="G45" s="3">
        <v>0</v>
      </c>
      <c r="I45" s="3">
        <v>-340788438863</v>
      </c>
      <c r="K45" s="3">
        <v>9569722191</v>
      </c>
      <c r="M45" s="3">
        <v>-350358161054</v>
      </c>
      <c r="O45" s="3">
        <v>0</v>
      </c>
      <c r="Q45" s="3">
        <v>-340788438863</v>
      </c>
    </row>
    <row r="46" spans="1:17" x14ac:dyDescent="0.5">
      <c r="A46" s="1" t="s">
        <v>187</v>
      </c>
      <c r="C46" s="3">
        <v>37406153239</v>
      </c>
      <c r="E46" s="3">
        <v>10263575689</v>
      </c>
      <c r="G46" s="3">
        <v>0</v>
      </c>
      <c r="I46" s="3">
        <v>47669728928</v>
      </c>
      <c r="K46" s="3">
        <v>131943455178</v>
      </c>
      <c r="M46" s="3">
        <v>7883086655</v>
      </c>
      <c r="O46" s="3">
        <v>0</v>
      </c>
      <c r="Q46" s="3">
        <v>139826541833</v>
      </c>
    </row>
    <row r="47" spans="1:17" x14ac:dyDescent="0.5">
      <c r="A47" s="1" t="s">
        <v>166</v>
      </c>
      <c r="C47" s="3">
        <v>26980218562</v>
      </c>
      <c r="E47" s="3">
        <v>10211604225</v>
      </c>
      <c r="G47" s="3">
        <v>0</v>
      </c>
      <c r="I47" s="3">
        <v>37191822787</v>
      </c>
      <c r="K47" s="3">
        <v>79893094032</v>
      </c>
      <c r="M47" s="3">
        <v>30344050142</v>
      </c>
      <c r="O47" s="3">
        <v>0</v>
      </c>
      <c r="Q47" s="3">
        <v>110237144174</v>
      </c>
    </row>
    <row r="48" spans="1:17" x14ac:dyDescent="0.5">
      <c r="A48" s="1" t="s">
        <v>213</v>
      </c>
      <c r="C48" s="3">
        <v>150386301371</v>
      </c>
      <c r="E48" s="3">
        <v>0</v>
      </c>
      <c r="G48" s="3">
        <v>0</v>
      </c>
      <c r="I48" s="3">
        <v>150386301371</v>
      </c>
      <c r="K48" s="3">
        <v>437843835617</v>
      </c>
      <c r="M48" s="3">
        <v>-80436882949</v>
      </c>
      <c r="O48" s="3">
        <v>0</v>
      </c>
      <c r="Q48" s="3">
        <v>357406952668</v>
      </c>
    </row>
    <row r="49" spans="1:17" x14ac:dyDescent="0.5">
      <c r="A49" s="1" t="s">
        <v>210</v>
      </c>
      <c r="C49" s="3">
        <v>2994651369</v>
      </c>
      <c r="E49" s="3">
        <v>0</v>
      </c>
      <c r="G49" s="3">
        <v>0</v>
      </c>
      <c r="I49" s="3">
        <v>2994651369</v>
      </c>
      <c r="K49" s="3">
        <v>8724177123</v>
      </c>
      <c r="M49" s="3">
        <v>3506396422</v>
      </c>
      <c r="O49" s="3">
        <v>0</v>
      </c>
      <c r="Q49" s="3">
        <v>12230573545</v>
      </c>
    </row>
    <row r="50" spans="1:17" x14ac:dyDescent="0.5">
      <c r="A50" s="1" t="s">
        <v>207</v>
      </c>
      <c r="C50" s="3">
        <v>80681539069</v>
      </c>
      <c r="E50" s="3">
        <v>0</v>
      </c>
      <c r="G50" s="3">
        <v>0</v>
      </c>
      <c r="I50" s="3">
        <v>80681539069</v>
      </c>
      <c r="K50" s="3">
        <v>262558101604</v>
      </c>
      <c r="M50" s="3">
        <v>178173137124</v>
      </c>
      <c r="O50" s="3">
        <v>0</v>
      </c>
      <c r="Q50" s="3">
        <v>440731238728</v>
      </c>
    </row>
    <row r="51" spans="1:17" x14ac:dyDescent="0.5">
      <c r="A51" s="1" t="s">
        <v>184</v>
      </c>
      <c r="C51" s="3">
        <v>59194356165</v>
      </c>
      <c r="E51" s="3">
        <v>23070782539</v>
      </c>
      <c r="G51" s="3">
        <v>0</v>
      </c>
      <c r="I51" s="3">
        <v>82265138704</v>
      </c>
      <c r="K51" s="3">
        <v>177592712518</v>
      </c>
      <c r="M51" s="3">
        <v>67383944579</v>
      </c>
      <c r="O51" s="3">
        <v>0</v>
      </c>
      <c r="Q51" s="3">
        <v>244976657097</v>
      </c>
    </row>
    <row r="52" spans="1:17" x14ac:dyDescent="0.5">
      <c r="A52" s="1" t="s">
        <v>141</v>
      </c>
      <c r="C52" s="3">
        <v>34894537132</v>
      </c>
      <c r="E52" s="3">
        <v>1811299918</v>
      </c>
      <c r="G52" s="3">
        <v>0</v>
      </c>
      <c r="I52" s="3">
        <v>36705837050</v>
      </c>
      <c r="K52" s="3">
        <v>101422439702</v>
      </c>
      <c r="M52" s="3">
        <v>5435894576</v>
      </c>
      <c r="O52" s="3">
        <v>0</v>
      </c>
      <c r="Q52" s="3">
        <v>106858334278</v>
      </c>
    </row>
    <row r="53" spans="1:17" x14ac:dyDescent="0.5">
      <c r="A53" s="1" t="s">
        <v>78</v>
      </c>
      <c r="C53" s="3">
        <v>74049553463</v>
      </c>
      <c r="E53" s="3">
        <v>34111704568</v>
      </c>
      <c r="G53" s="3">
        <v>0</v>
      </c>
      <c r="I53" s="3">
        <v>108161258031</v>
      </c>
      <c r="K53" s="3">
        <v>222142704150</v>
      </c>
      <c r="M53" s="3">
        <v>102335113704</v>
      </c>
      <c r="O53" s="3">
        <v>0</v>
      </c>
      <c r="Q53" s="3">
        <v>324477817854</v>
      </c>
    </row>
    <row r="54" spans="1:17" x14ac:dyDescent="0.5">
      <c r="A54" s="1" t="s">
        <v>181</v>
      </c>
      <c r="C54" s="3">
        <v>108265968909</v>
      </c>
      <c r="E54" s="3">
        <v>31821641864</v>
      </c>
      <c r="G54" s="3">
        <v>0</v>
      </c>
      <c r="I54" s="3">
        <v>140087610773</v>
      </c>
      <c r="K54" s="3">
        <v>332936181315</v>
      </c>
      <c r="M54" s="3">
        <v>-143379011847</v>
      </c>
      <c r="O54" s="3">
        <v>0</v>
      </c>
      <c r="Q54" s="3">
        <v>189557169468</v>
      </c>
    </row>
    <row r="55" spans="1:17" x14ac:dyDescent="0.5">
      <c r="A55" s="1" t="s">
        <v>246</v>
      </c>
      <c r="C55" s="3">
        <v>77360203176</v>
      </c>
      <c r="E55" s="3">
        <v>0</v>
      </c>
      <c r="G55" s="3">
        <v>0</v>
      </c>
      <c r="I55" s="3">
        <v>77360203176</v>
      </c>
      <c r="K55" s="3">
        <v>246671030031</v>
      </c>
      <c r="M55" s="3">
        <v>0</v>
      </c>
      <c r="O55" s="3">
        <v>0</v>
      </c>
      <c r="Q55" s="3">
        <v>246671030031</v>
      </c>
    </row>
    <row r="56" spans="1:17" x14ac:dyDescent="0.5">
      <c r="A56" s="1" t="s">
        <v>147</v>
      </c>
      <c r="C56" s="3">
        <v>60195901435</v>
      </c>
      <c r="E56" s="3">
        <v>16246997656</v>
      </c>
      <c r="G56" s="3">
        <v>0</v>
      </c>
      <c r="I56" s="3">
        <v>76442899091</v>
      </c>
      <c r="K56" s="3">
        <v>166105069255</v>
      </c>
      <c r="M56" s="3">
        <v>44292837954</v>
      </c>
      <c r="O56" s="3">
        <v>0</v>
      </c>
      <c r="Q56" s="3">
        <v>210397907209</v>
      </c>
    </row>
    <row r="57" spans="1:17" x14ac:dyDescent="0.5">
      <c r="A57" s="1" t="s">
        <v>138</v>
      </c>
      <c r="C57" s="3">
        <v>6691386117</v>
      </c>
      <c r="E57" s="3">
        <v>942713468</v>
      </c>
      <c r="G57" s="3">
        <v>0</v>
      </c>
      <c r="I57" s="3">
        <v>7634099585</v>
      </c>
      <c r="K57" s="3">
        <v>20142539122</v>
      </c>
      <c r="M57" s="3">
        <v>2851089516</v>
      </c>
      <c r="O57" s="3">
        <v>0</v>
      </c>
      <c r="Q57" s="3">
        <v>22993628638</v>
      </c>
    </row>
    <row r="58" spans="1:17" x14ac:dyDescent="0.5">
      <c r="A58" s="1" t="s">
        <v>243</v>
      </c>
      <c r="C58" s="3">
        <v>4495291952</v>
      </c>
      <c r="E58" s="3">
        <v>4578347582</v>
      </c>
      <c r="G58" s="3">
        <v>0</v>
      </c>
      <c r="I58" s="3">
        <v>9073639534</v>
      </c>
      <c r="K58" s="3">
        <v>14000018244</v>
      </c>
      <c r="M58" s="3">
        <v>6079489411</v>
      </c>
      <c r="O58" s="3">
        <v>0</v>
      </c>
      <c r="Q58" s="3">
        <v>20079507655</v>
      </c>
    </row>
    <row r="59" spans="1:17" x14ac:dyDescent="0.5">
      <c r="A59" s="1" t="s">
        <v>66</v>
      </c>
      <c r="C59" s="3">
        <v>49503282705</v>
      </c>
      <c r="E59" s="3">
        <v>15979774211</v>
      </c>
      <c r="G59" s="3">
        <v>0</v>
      </c>
      <c r="I59" s="3">
        <v>65483056916</v>
      </c>
      <c r="K59" s="3">
        <v>115326534068</v>
      </c>
      <c r="M59" s="3">
        <v>4100881792</v>
      </c>
      <c r="O59" s="3">
        <v>0</v>
      </c>
      <c r="Q59" s="3">
        <v>119427415860</v>
      </c>
    </row>
    <row r="60" spans="1:17" x14ac:dyDescent="0.5">
      <c r="A60" s="1" t="s">
        <v>192</v>
      </c>
      <c r="C60" s="3">
        <v>156411697462</v>
      </c>
      <c r="E60" s="3">
        <v>44238243912</v>
      </c>
      <c r="G60" s="3">
        <v>0</v>
      </c>
      <c r="I60" s="3">
        <v>200649941374</v>
      </c>
      <c r="K60" s="3">
        <v>455178744236</v>
      </c>
      <c r="M60" s="3">
        <v>132714729735</v>
      </c>
      <c r="O60" s="3">
        <v>0</v>
      </c>
      <c r="Q60" s="3">
        <v>587893473971</v>
      </c>
    </row>
    <row r="61" spans="1:17" x14ac:dyDescent="0.5">
      <c r="A61" s="1" t="s">
        <v>189</v>
      </c>
      <c r="C61" s="3">
        <v>111438834815</v>
      </c>
      <c r="E61" s="3">
        <v>31518476149</v>
      </c>
      <c r="G61" s="3">
        <v>0</v>
      </c>
      <c r="I61" s="3">
        <v>142957310964</v>
      </c>
      <c r="K61" s="3">
        <v>315685692573</v>
      </c>
      <c r="M61" s="3">
        <v>89227910869</v>
      </c>
      <c r="O61" s="3">
        <v>0</v>
      </c>
      <c r="Q61" s="3">
        <v>404913603442</v>
      </c>
    </row>
    <row r="62" spans="1:17" x14ac:dyDescent="0.5">
      <c r="A62" s="1" t="s">
        <v>72</v>
      </c>
      <c r="C62" s="3">
        <v>122864486993</v>
      </c>
      <c r="E62" s="3">
        <v>32996566080</v>
      </c>
      <c r="G62" s="3">
        <v>0</v>
      </c>
      <c r="I62" s="3">
        <v>155861053073</v>
      </c>
      <c r="K62" s="3">
        <v>369739439223</v>
      </c>
      <c r="M62" s="3">
        <v>98989699907</v>
      </c>
      <c r="O62" s="3">
        <v>0</v>
      </c>
      <c r="Q62" s="3">
        <v>468729139130</v>
      </c>
    </row>
    <row r="63" spans="1:17" x14ac:dyDescent="0.5">
      <c r="A63" s="1" t="s">
        <v>144</v>
      </c>
      <c r="C63" s="3">
        <v>113493113932</v>
      </c>
      <c r="E63" s="3">
        <v>33500737707</v>
      </c>
      <c r="G63" s="3">
        <v>0</v>
      </c>
      <c r="I63" s="3">
        <v>146993851639</v>
      </c>
      <c r="K63" s="3">
        <v>330811719307</v>
      </c>
      <c r="M63" s="3">
        <v>100502212392</v>
      </c>
      <c r="O63" s="3">
        <v>0</v>
      </c>
      <c r="Q63" s="3">
        <v>431313931699</v>
      </c>
    </row>
    <row r="64" spans="1:17" x14ac:dyDescent="0.5">
      <c r="A64" s="1" t="s">
        <v>87</v>
      </c>
      <c r="C64" s="3">
        <v>67157149454</v>
      </c>
      <c r="E64" s="3">
        <v>12662176122</v>
      </c>
      <c r="G64" s="3">
        <v>0</v>
      </c>
      <c r="I64" s="3">
        <v>79819325576</v>
      </c>
      <c r="K64" s="3">
        <v>197263250832</v>
      </c>
      <c r="M64" s="3">
        <v>37759126377</v>
      </c>
      <c r="O64" s="3">
        <v>0</v>
      </c>
      <c r="Q64" s="3">
        <v>235022377209</v>
      </c>
    </row>
    <row r="65" spans="1:17" x14ac:dyDescent="0.5">
      <c r="A65" s="1" t="s">
        <v>242</v>
      </c>
      <c r="C65" s="3">
        <v>1965178233</v>
      </c>
      <c r="E65" s="3">
        <v>0</v>
      </c>
      <c r="G65" s="3">
        <v>0</v>
      </c>
      <c r="I65" s="3">
        <v>1965178233</v>
      </c>
      <c r="K65" s="3">
        <v>5730015893</v>
      </c>
      <c r="M65" s="3">
        <v>0</v>
      </c>
      <c r="O65" s="3">
        <v>0</v>
      </c>
      <c r="Q65" s="3">
        <v>5730015893</v>
      </c>
    </row>
    <row r="66" spans="1:17" x14ac:dyDescent="0.5">
      <c r="A66" s="1" t="s">
        <v>239</v>
      </c>
      <c r="C66" s="3">
        <v>2685148264</v>
      </c>
      <c r="E66" s="3">
        <v>0</v>
      </c>
      <c r="G66" s="3">
        <v>0</v>
      </c>
      <c r="I66" s="3">
        <v>2685148264</v>
      </c>
      <c r="K66" s="3">
        <v>7830339212</v>
      </c>
      <c r="M66" s="3">
        <v>0</v>
      </c>
      <c r="O66" s="3">
        <v>0</v>
      </c>
      <c r="Q66" s="3">
        <v>7830339212</v>
      </c>
    </row>
    <row r="67" spans="1:17" x14ac:dyDescent="0.5">
      <c r="A67" s="1" t="s">
        <v>236</v>
      </c>
      <c r="C67" s="3">
        <v>1905294378</v>
      </c>
      <c r="E67" s="3">
        <v>0</v>
      </c>
      <c r="G67" s="3">
        <v>0</v>
      </c>
      <c r="I67" s="3">
        <v>1905294378</v>
      </c>
      <c r="K67" s="3">
        <v>5752072942</v>
      </c>
      <c r="M67" s="3">
        <v>0</v>
      </c>
      <c r="O67" s="3">
        <v>0</v>
      </c>
      <c r="Q67" s="3">
        <v>5752072942</v>
      </c>
    </row>
    <row r="68" spans="1:17" x14ac:dyDescent="0.5">
      <c r="A68" s="1" t="s">
        <v>81</v>
      </c>
      <c r="C68" s="3">
        <v>72850546405</v>
      </c>
      <c r="E68" s="3">
        <v>23879514633</v>
      </c>
      <c r="G68" s="3">
        <v>0</v>
      </c>
      <c r="I68" s="3">
        <v>96730061038</v>
      </c>
      <c r="K68" s="3">
        <v>221945236263</v>
      </c>
      <c r="M68" s="3">
        <v>69393153412</v>
      </c>
      <c r="O68" s="3">
        <v>0</v>
      </c>
      <c r="Q68" s="3">
        <v>291338389675</v>
      </c>
    </row>
    <row r="69" spans="1:17" x14ac:dyDescent="0.5">
      <c r="A69" s="1" t="s">
        <v>159</v>
      </c>
      <c r="C69" s="3">
        <v>32507311066</v>
      </c>
      <c r="E69" s="3">
        <v>8879075522</v>
      </c>
      <c r="G69" s="3">
        <v>0</v>
      </c>
      <c r="I69" s="3">
        <v>41386386588</v>
      </c>
      <c r="K69" s="3">
        <v>98640808571</v>
      </c>
      <c r="M69" s="3">
        <v>26637226967</v>
      </c>
      <c r="O69" s="3">
        <v>0</v>
      </c>
      <c r="Q69" s="3">
        <v>125278035538</v>
      </c>
    </row>
    <row r="70" spans="1:17" x14ac:dyDescent="0.5">
      <c r="A70" s="1" t="s">
        <v>156</v>
      </c>
      <c r="C70" s="3">
        <v>84186865322</v>
      </c>
      <c r="E70" s="3">
        <v>18932730584</v>
      </c>
      <c r="G70" s="3">
        <v>0</v>
      </c>
      <c r="I70" s="3">
        <v>103119595906</v>
      </c>
      <c r="K70" s="3">
        <v>255458239841</v>
      </c>
      <c r="M70" s="3">
        <v>56798191235</v>
      </c>
      <c r="O70" s="3">
        <v>0</v>
      </c>
      <c r="Q70" s="3">
        <v>312256431076</v>
      </c>
    </row>
    <row r="71" spans="1:17" x14ac:dyDescent="0.5">
      <c r="A71" s="1" t="s">
        <v>233</v>
      </c>
      <c r="C71" s="3">
        <v>210710959</v>
      </c>
      <c r="E71" s="3">
        <v>0</v>
      </c>
      <c r="G71" s="3">
        <v>0</v>
      </c>
      <c r="I71" s="3">
        <v>210710959</v>
      </c>
      <c r="K71" s="3">
        <v>659094076</v>
      </c>
      <c r="M71" s="3">
        <v>0</v>
      </c>
      <c r="O71" s="3">
        <v>0</v>
      </c>
      <c r="Q71" s="3">
        <v>659094076</v>
      </c>
    </row>
    <row r="72" spans="1:17" x14ac:dyDescent="0.5">
      <c r="A72" s="1" t="s">
        <v>180</v>
      </c>
      <c r="C72" s="3">
        <v>44787501924</v>
      </c>
      <c r="E72" s="3">
        <v>5653780708</v>
      </c>
      <c r="G72" s="3">
        <v>0</v>
      </c>
      <c r="I72" s="3">
        <v>50441282632</v>
      </c>
      <c r="K72" s="3">
        <v>133157589894</v>
      </c>
      <c r="M72" s="3">
        <v>16921673160</v>
      </c>
      <c r="O72" s="3">
        <v>0</v>
      </c>
      <c r="Q72" s="3">
        <v>150079263054</v>
      </c>
    </row>
    <row r="73" spans="1:17" x14ac:dyDescent="0.5">
      <c r="A73" s="1" t="s">
        <v>178</v>
      </c>
      <c r="C73" s="3">
        <v>59567377559</v>
      </c>
      <c r="E73" s="3">
        <v>20537497322</v>
      </c>
      <c r="G73" s="3">
        <v>0</v>
      </c>
      <c r="I73" s="3">
        <v>80104874881</v>
      </c>
      <c r="K73" s="3">
        <v>177099594558</v>
      </c>
      <c r="M73" s="3">
        <v>60886198466</v>
      </c>
      <c r="O73" s="3">
        <v>0</v>
      </c>
      <c r="Q73" s="3">
        <v>237985793024</v>
      </c>
    </row>
    <row r="74" spans="1:17" x14ac:dyDescent="0.5">
      <c r="A74" s="1" t="s">
        <v>153</v>
      </c>
      <c r="C74" s="3">
        <v>50191073375</v>
      </c>
      <c r="E74" s="3">
        <v>16391341911</v>
      </c>
      <c r="G74" s="3">
        <v>0</v>
      </c>
      <c r="I74" s="3">
        <v>66582415286</v>
      </c>
      <c r="K74" s="3">
        <v>151179471710</v>
      </c>
      <c r="M74" s="3">
        <v>49456457100</v>
      </c>
      <c r="O74" s="3">
        <v>0</v>
      </c>
      <c r="Q74" s="3">
        <v>200635928810</v>
      </c>
    </row>
    <row r="75" spans="1:17" x14ac:dyDescent="0.5">
      <c r="A75" s="1" t="s">
        <v>75</v>
      </c>
      <c r="C75" s="3">
        <v>51085528277</v>
      </c>
      <c r="E75" s="3">
        <v>17175195843</v>
      </c>
      <c r="G75" s="3">
        <v>0</v>
      </c>
      <c r="I75" s="3">
        <v>68260724120</v>
      </c>
      <c r="K75" s="3">
        <v>154204260074</v>
      </c>
      <c r="M75" s="3">
        <v>51525587530</v>
      </c>
      <c r="O75" s="3">
        <v>0</v>
      </c>
      <c r="Q75" s="3">
        <v>205729847604</v>
      </c>
    </row>
    <row r="76" spans="1:17" x14ac:dyDescent="0.5">
      <c r="A76" s="1" t="s">
        <v>119</v>
      </c>
      <c r="C76" s="3">
        <v>0</v>
      </c>
      <c r="E76" s="3">
        <v>1061973469</v>
      </c>
      <c r="G76" s="3">
        <v>0</v>
      </c>
      <c r="I76" s="3">
        <v>1061973469</v>
      </c>
      <c r="K76" s="3">
        <v>0</v>
      </c>
      <c r="M76" s="3">
        <v>3053120920</v>
      </c>
      <c r="O76" s="3">
        <v>0</v>
      </c>
      <c r="Q76" s="3">
        <v>3053120920</v>
      </c>
    </row>
    <row r="77" spans="1:17" x14ac:dyDescent="0.5">
      <c r="A77" s="1" t="s">
        <v>108</v>
      </c>
      <c r="C77" s="3">
        <v>0</v>
      </c>
      <c r="E77" s="3">
        <v>140815256104</v>
      </c>
      <c r="G77" s="3">
        <v>0</v>
      </c>
      <c r="I77" s="3">
        <v>140815256104</v>
      </c>
      <c r="K77" s="3">
        <v>0</v>
      </c>
      <c r="M77" s="3">
        <v>176531816302</v>
      </c>
      <c r="O77" s="3">
        <v>0</v>
      </c>
      <c r="Q77" s="3">
        <v>176531816302</v>
      </c>
    </row>
    <row r="78" spans="1:17" x14ac:dyDescent="0.5">
      <c r="A78" s="1" t="s">
        <v>116</v>
      </c>
      <c r="C78" s="3">
        <v>0</v>
      </c>
      <c r="E78" s="3">
        <v>7508295282</v>
      </c>
      <c r="G78" s="3">
        <v>0</v>
      </c>
      <c r="I78" s="3">
        <v>7508295282</v>
      </c>
      <c r="K78" s="3">
        <v>0</v>
      </c>
      <c r="M78" s="3">
        <v>41712937821</v>
      </c>
      <c r="O78" s="3">
        <v>0</v>
      </c>
      <c r="Q78" s="3">
        <v>41712937821</v>
      </c>
    </row>
    <row r="79" spans="1:17" x14ac:dyDescent="0.5">
      <c r="A79" s="1" t="s">
        <v>105</v>
      </c>
      <c r="C79" s="3">
        <v>0</v>
      </c>
      <c r="E79" s="3">
        <v>108883870204</v>
      </c>
      <c r="G79" s="3">
        <v>0</v>
      </c>
      <c r="I79" s="3">
        <v>108883870204</v>
      </c>
      <c r="K79" s="3">
        <v>0</v>
      </c>
      <c r="M79" s="3">
        <v>258493900565</v>
      </c>
      <c r="O79" s="3">
        <v>0</v>
      </c>
      <c r="Q79" s="3">
        <v>258493900565</v>
      </c>
    </row>
    <row r="80" spans="1:17" x14ac:dyDescent="0.5">
      <c r="A80" s="1" t="s">
        <v>129</v>
      </c>
      <c r="C80" s="3">
        <v>0</v>
      </c>
      <c r="E80" s="3">
        <v>11639881335</v>
      </c>
      <c r="G80" s="3">
        <v>0</v>
      </c>
      <c r="I80" s="3">
        <v>11639881335</v>
      </c>
      <c r="K80" s="3">
        <v>0</v>
      </c>
      <c r="M80" s="3">
        <v>53645825557</v>
      </c>
      <c r="O80" s="3">
        <v>0</v>
      </c>
      <c r="Q80" s="3">
        <v>53645825557</v>
      </c>
    </row>
    <row r="81" spans="1:17" x14ac:dyDescent="0.5">
      <c r="A81" s="1" t="s">
        <v>90</v>
      </c>
      <c r="C81" s="3">
        <v>0</v>
      </c>
      <c r="E81" s="3">
        <v>172215135933</v>
      </c>
      <c r="G81" s="3">
        <v>0</v>
      </c>
      <c r="I81" s="3">
        <v>172215135933</v>
      </c>
      <c r="K81" s="3">
        <v>0</v>
      </c>
      <c r="M81" s="3">
        <v>188406297744</v>
      </c>
      <c r="O81" s="3">
        <v>0</v>
      </c>
      <c r="Q81" s="3">
        <v>188406297744</v>
      </c>
    </row>
    <row r="82" spans="1:17" x14ac:dyDescent="0.5">
      <c r="A82" s="1" t="s">
        <v>99</v>
      </c>
      <c r="C82" s="3">
        <v>0</v>
      </c>
      <c r="E82" s="3">
        <v>11494154684</v>
      </c>
      <c r="G82" s="3">
        <v>0</v>
      </c>
      <c r="I82" s="3">
        <v>11494154684</v>
      </c>
      <c r="K82" s="3">
        <v>0</v>
      </c>
      <c r="M82" s="3">
        <v>61370394176</v>
      </c>
      <c r="O82" s="3">
        <v>0</v>
      </c>
      <c r="Q82" s="3">
        <v>61370394176</v>
      </c>
    </row>
    <row r="83" spans="1:17" x14ac:dyDescent="0.5">
      <c r="A83" s="1" t="s">
        <v>124</v>
      </c>
      <c r="C83" s="3">
        <v>0</v>
      </c>
      <c r="E83" s="3">
        <v>9147948671</v>
      </c>
      <c r="G83" s="3">
        <v>0</v>
      </c>
      <c r="I83" s="3">
        <v>9147948671</v>
      </c>
      <c r="K83" s="3">
        <v>0</v>
      </c>
      <c r="M83" s="3">
        <v>116370539048</v>
      </c>
      <c r="O83" s="3">
        <v>0</v>
      </c>
      <c r="Q83" s="3">
        <v>116370539048</v>
      </c>
    </row>
    <row r="84" spans="1:17" x14ac:dyDescent="0.5">
      <c r="A84" s="1" t="s">
        <v>93</v>
      </c>
      <c r="C84" s="3">
        <v>0</v>
      </c>
      <c r="E84" s="3">
        <v>-2422984694</v>
      </c>
      <c r="G84" s="3">
        <v>0</v>
      </c>
      <c r="I84" s="3">
        <v>-2422984694</v>
      </c>
      <c r="K84" s="3">
        <v>0</v>
      </c>
      <c r="M84" s="3">
        <v>3055163848</v>
      </c>
      <c r="O84" s="3">
        <v>0</v>
      </c>
      <c r="Q84" s="3">
        <v>3055163848</v>
      </c>
    </row>
    <row r="85" spans="1:17" x14ac:dyDescent="0.5">
      <c r="A85" s="1" t="s">
        <v>96</v>
      </c>
      <c r="C85" s="3">
        <v>0</v>
      </c>
      <c r="E85" s="3">
        <v>-1557039662</v>
      </c>
      <c r="G85" s="3">
        <v>0</v>
      </c>
      <c r="I85" s="3">
        <v>-1557039662</v>
      </c>
      <c r="K85" s="3">
        <v>0</v>
      </c>
      <c r="M85" s="3">
        <v>2172269914</v>
      </c>
      <c r="O85" s="3">
        <v>0</v>
      </c>
      <c r="Q85" s="3">
        <v>2172269914</v>
      </c>
    </row>
    <row r="86" spans="1:17" x14ac:dyDescent="0.5">
      <c r="A86" s="1" t="s">
        <v>63</v>
      </c>
      <c r="C86" s="3">
        <v>0</v>
      </c>
      <c r="E86" s="3">
        <v>62206217741</v>
      </c>
      <c r="G86" s="3">
        <v>0</v>
      </c>
      <c r="I86" s="3">
        <v>62206217741</v>
      </c>
      <c r="K86" s="3">
        <v>0</v>
      </c>
      <c r="M86" s="3">
        <v>183450108675</v>
      </c>
      <c r="O86" s="3">
        <v>0</v>
      </c>
      <c r="Q86" s="3">
        <v>183450108675</v>
      </c>
    </row>
    <row r="87" spans="1:17" x14ac:dyDescent="0.5">
      <c r="A87" s="1" t="s">
        <v>121</v>
      </c>
      <c r="C87" s="3">
        <v>0</v>
      </c>
      <c r="E87" s="3">
        <v>35933643252</v>
      </c>
      <c r="G87" s="3">
        <v>0</v>
      </c>
      <c r="I87" s="3">
        <v>35933643252</v>
      </c>
      <c r="K87" s="3">
        <v>0</v>
      </c>
      <c r="M87" s="3">
        <v>224337896934</v>
      </c>
      <c r="O87" s="3">
        <v>0</v>
      </c>
      <c r="Q87" s="3">
        <v>224337896934</v>
      </c>
    </row>
    <row r="88" spans="1:17" x14ac:dyDescent="0.5">
      <c r="A88" s="1" t="s">
        <v>117</v>
      </c>
      <c r="C88" s="3">
        <v>0</v>
      </c>
      <c r="E88" s="3">
        <v>-27102530975</v>
      </c>
      <c r="G88" s="3">
        <v>0</v>
      </c>
      <c r="I88" s="3">
        <v>-27102530975</v>
      </c>
      <c r="K88" s="3">
        <v>0</v>
      </c>
      <c r="M88" s="3">
        <v>-8239400788</v>
      </c>
      <c r="O88" s="3">
        <v>0</v>
      </c>
      <c r="Q88" s="3">
        <v>-8239400788</v>
      </c>
    </row>
    <row r="89" spans="1:17" x14ac:dyDescent="0.5">
      <c r="A89" s="1" t="s">
        <v>113</v>
      </c>
      <c r="C89" s="3">
        <v>0</v>
      </c>
      <c r="E89" s="3">
        <v>-9215014523</v>
      </c>
      <c r="G89" s="3">
        <v>0</v>
      </c>
      <c r="I89" s="3">
        <v>-9215014523</v>
      </c>
      <c r="K89" s="3">
        <v>0</v>
      </c>
      <c r="M89" s="3">
        <v>243189922</v>
      </c>
      <c r="O89" s="3">
        <v>0</v>
      </c>
      <c r="Q89" s="3">
        <v>243189922</v>
      </c>
    </row>
    <row r="90" spans="1:17" x14ac:dyDescent="0.5">
      <c r="A90" s="1" t="s">
        <v>127</v>
      </c>
      <c r="C90" s="3">
        <v>0</v>
      </c>
      <c r="E90" s="3">
        <v>-5060377272</v>
      </c>
      <c r="G90" s="3">
        <v>0</v>
      </c>
      <c r="I90" s="3">
        <v>-5060377272</v>
      </c>
      <c r="K90" s="3">
        <v>0</v>
      </c>
      <c r="M90" s="3">
        <v>3722021927</v>
      </c>
      <c r="O90" s="3">
        <v>0</v>
      </c>
      <c r="Q90" s="3">
        <v>3722021927</v>
      </c>
    </row>
    <row r="91" spans="1:17" x14ac:dyDescent="0.5">
      <c r="A91" s="1" t="s">
        <v>136</v>
      </c>
      <c r="C91" s="3">
        <v>0</v>
      </c>
      <c r="E91" s="3">
        <v>-20297213452</v>
      </c>
      <c r="G91" s="3">
        <v>0</v>
      </c>
      <c r="I91" s="3">
        <v>-20297213452</v>
      </c>
      <c r="K91" s="3">
        <v>0</v>
      </c>
      <c r="M91" s="3">
        <v>-2195989207</v>
      </c>
      <c r="O91" s="3">
        <v>0</v>
      </c>
      <c r="Q91" s="3">
        <v>-2195989207</v>
      </c>
    </row>
    <row r="92" spans="1:17" x14ac:dyDescent="0.5">
      <c r="A92" s="1" t="s">
        <v>133</v>
      </c>
      <c r="C92" s="3">
        <v>0</v>
      </c>
      <c r="E92" s="3">
        <v>-2713157860</v>
      </c>
      <c r="G92" s="3">
        <v>0</v>
      </c>
      <c r="I92" s="3">
        <v>-2713157860</v>
      </c>
      <c r="K92" s="3">
        <v>0</v>
      </c>
      <c r="M92" s="3">
        <v>-205513132</v>
      </c>
      <c r="O92" s="3">
        <v>0</v>
      </c>
      <c r="Q92" s="3">
        <v>-205513132</v>
      </c>
    </row>
    <row r="93" spans="1:17" x14ac:dyDescent="0.5">
      <c r="A93" s="1" t="s">
        <v>59</v>
      </c>
      <c r="C93" s="3">
        <v>0</v>
      </c>
      <c r="E93" s="3">
        <v>86102395919</v>
      </c>
      <c r="G93" s="3">
        <v>0</v>
      </c>
      <c r="I93" s="3">
        <v>86102395919</v>
      </c>
      <c r="K93" s="3">
        <v>0</v>
      </c>
      <c r="M93" s="3">
        <v>-203732755993</v>
      </c>
      <c r="O93" s="3">
        <v>0</v>
      </c>
      <c r="Q93" s="3">
        <v>-203732755993</v>
      </c>
    </row>
    <row r="94" spans="1:17" x14ac:dyDescent="0.5">
      <c r="A94" s="1" t="s">
        <v>41</v>
      </c>
      <c r="C94" s="4">
        <f>SUM(C8:C93)</f>
        <v>3196290014602</v>
      </c>
      <c r="E94" s="4">
        <f>SUM(E8:E93)</f>
        <v>-580693161526</v>
      </c>
      <c r="G94" s="4">
        <f>SUM(G8:G93)</f>
        <v>1363952873838</v>
      </c>
      <c r="I94" s="4">
        <f>SUM(I8:I93)</f>
        <v>3979549726914</v>
      </c>
      <c r="K94" s="4">
        <f>SUM(K8:K93)</f>
        <v>9697791162170</v>
      </c>
      <c r="M94" s="4">
        <f>SUM(M8:M93)</f>
        <v>489437701728</v>
      </c>
      <c r="O94" s="4">
        <f>SUM(O8:O93)</f>
        <v>3497128539402</v>
      </c>
      <c r="Q94" s="4">
        <f>SUM(Q8:Q93)</f>
        <v>13684357403300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49"/>
  <sheetViews>
    <sheetView rightToLeft="1" topLeftCell="A43" workbookViewId="0">
      <selection activeCell="K49" sqref="K49"/>
    </sheetView>
  </sheetViews>
  <sheetFormatPr defaultRowHeight="21.75" x14ac:dyDescent="0.5"/>
  <cols>
    <col min="1" max="1" width="24.85546875" style="1" customWidth="1"/>
    <col min="2" max="2" width="1" style="1" customWidth="1"/>
    <col min="3" max="3" width="29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</row>
    <row r="3" spans="1:11" ht="22.5" x14ac:dyDescent="0.5">
      <c r="A3" s="16" t="s">
        <v>408</v>
      </c>
      <c r="B3" s="16" t="s">
        <v>408</v>
      </c>
      <c r="C3" s="16" t="s">
        <v>408</v>
      </c>
      <c r="D3" s="16" t="s">
        <v>408</v>
      </c>
      <c r="E3" s="16" t="s">
        <v>408</v>
      </c>
      <c r="F3" s="16" t="s">
        <v>408</v>
      </c>
      <c r="G3" s="16" t="s">
        <v>408</v>
      </c>
      <c r="H3" s="16" t="s">
        <v>408</v>
      </c>
      <c r="I3" s="16" t="s">
        <v>408</v>
      </c>
      <c r="J3" s="16" t="s">
        <v>408</v>
      </c>
      <c r="K3" s="16" t="s">
        <v>408</v>
      </c>
    </row>
    <row r="4" spans="1:11" ht="22.5" x14ac:dyDescent="0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</row>
    <row r="6" spans="1:11" ht="22.5" x14ac:dyDescent="0.5">
      <c r="A6" s="15" t="s">
        <v>441</v>
      </c>
      <c r="B6" s="15" t="s">
        <v>441</v>
      </c>
      <c r="C6" s="15" t="s">
        <v>441</v>
      </c>
      <c r="E6" s="15" t="s">
        <v>410</v>
      </c>
      <c r="F6" s="15" t="s">
        <v>410</v>
      </c>
      <c r="G6" s="15" t="s">
        <v>410</v>
      </c>
      <c r="I6" s="15" t="s">
        <v>411</v>
      </c>
      <c r="J6" s="15" t="s">
        <v>411</v>
      </c>
      <c r="K6" s="15" t="s">
        <v>411</v>
      </c>
    </row>
    <row r="7" spans="1:11" ht="22.5" x14ac:dyDescent="0.5">
      <c r="A7" s="15" t="s">
        <v>442</v>
      </c>
      <c r="C7" s="15" t="s">
        <v>317</v>
      </c>
      <c r="E7" s="15" t="s">
        <v>443</v>
      </c>
      <c r="G7" s="15" t="s">
        <v>444</v>
      </c>
      <c r="I7" s="15" t="s">
        <v>443</v>
      </c>
      <c r="K7" s="15" t="s">
        <v>444</v>
      </c>
    </row>
    <row r="8" spans="1:11" x14ac:dyDescent="0.5">
      <c r="A8" s="1" t="s">
        <v>323</v>
      </c>
      <c r="C8" s="1" t="s">
        <v>324</v>
      </c>
      <c r="E8" s="3">
        <v>175857</v>
      </c>
      <c r="G8" s="6">
        <v>8.0578621758547543E-8</v>
      </c>
      <c r="I8" s="3">
        <v>9522789186</v>
      </c>
      <c r="K8" s="6">
        <f>I8/$I$48</f>
        <v>2.337086316317326E-3</v>
      </c>
    </row>
    <row r="9" spans="1:11" x14ac:dyDescent="0.5">
      <c r="A9" s="1" t="s">
        <v>327</v>
      </c>
      <c r="C9" s="1" t="s">
        <v>328</v>
      </c>
      <c r="E9" s="3">
        <v>81458748481</v>
      </c>
      <c r="G9" s="6">
        <v>3.7324835990464746E-2</v>
      </c>
      <c r="I9" s="3">
        <v>180826902389</v>
      </c>
      <c r="K9" s="6">
        <f t="shared" ref="K9:K47" si="0">I9/$I$48</f>
        <v>4.4378602837987967E-2</v>
      </c>
    </row>
    <row r="10" spans="1:11" x14ac:dyDescent="0.5">
      <c r="A10" s="1" t="s">
        <v>330</v>
      </c>
      <c r="C10" s="1" t="s">
        <v>331</v>
      </c>
      <c r="E10" s="3">
        <v>17617864272</v>
      </c>
      <c r="G10" s="6">
        <v>8.0726000180084759E-3</v>
      </c>
      <c r="I10" s="3">
        <v>122225365692</v>
      </c>
      <c r="K10" s="6">
        <f t="shared" si="0"/>
        <v>2.9996592813963229E-2</v>
      </c>
    </row>
    <row r="11" spans="1:11" x14ac:dyDescent="0.5">
      <c r="A11" s="1" t="s">
        <v>330</v>
      </c>
      <c r="C11" s="1" t="s">
        <v>445</v>
      </c>
      <c r="E11" s="3">
        <v>0</v>
      </c>
      <c r="G11" s="6">
        <v>0</v>
      </c>
      <c r="I11" s="3">
        <v>27419960242</v>
      </c>
      <c r="K11" s="6">
        <f t="shared" si="0"/>
        <v>6.7294164161226149E-3</v>
      </c>
    </row>
    <row r="12" spans="1:11" x14ac:dyDescent="0.5">
      <c r="A12" s="1" t="s">
        <v>330</v>
      </c>
      <c r="C12" s="1" t="s">
        <v>446</v>
      </c>
      <c r="E12" s="3">
        <v>0</v>
      </c>
      <c r="G12" s="6">
        <v>0</v>
      </c>
      <c r="I12" s="3">
        <v>79890410992</v>
      </c>
      <c r="K12" s="6">
        <f t="shared" si="0"/>
        <v>1.9606733141679201E-2</v>
      </c>
    </row>
    <row r="13" spans="1:11" x14ac:dyDescent="0.5">
      <c r="A13" s="1" t="s">
        <v>333</v>
      </c>
      <c r="C13" s="1" t="s">
        <v>334</v>
      </c>
      <c r="E13" s="3">
        <v>11835616464</v>
      </c>
      <c r="G13" s="6">
        <v>5.4231430214998211E-3</v>
      </c>
      <c r="I13" s="3">
        <v>71013698656</v>
      </c>
      <c r="K13" s="6">
        <f t="shared" si="0"/>
        <v>1.7428207236175573E-2</v>
      </c>
    </row>
    <row r="14" spans="1:11" x14ac:dyDescent="0.5">
      <c r="A14" s="1" t="s">
        <v>337</v>
      </c>
      <c r="C14" s="1" t="s">
        <v>338</v>
      </c>
      <c r="E14" s="3">
        <v>29589041096</v>
      </c>
      <c r="G14" s="6">
        <v>1.3557857524424408E-2</v>
      </c>
      <c r="I14" s="3">
        <v>88767123288</v>
      </c>
      <c r="K14" s="6">
        <f t="shared" si="0"/>
        <v>2.1785259037366014E-2</v>
      </c>
    </row>
    <row r="15" spans="1:11" x14ac:dyDescent="0.5">
      <c r="A15" s="1" t="s">
        <v>337</v>
      </c>
      <c r="C15" s="1" t="s">
        <v>340</v>
      </c>
      <c r="E15" s="3">
        <v>1122031</v>
      </c>
      <c r="G15" s="6">
        <v>5.1412062954767145E-7</v>
      </c>
      <c r="I15" s="3">
        <v>1135330</v>
      </c>
      <c r="K15" s="6">
        <f t="shared" si="0"/>
        <v>2.7863309327538333E-7</v>
      </c>
    </row>
    <row r="16" spans="1:11" x14ac:dyDescent="0.5">
      <c r="A16" s="1" t="s">
        <v>333</v>
      </c>
      <c r="C16" s="1" t="s">
        <v>341</v>
      </c>
      <c r="E16" s="3">
        <v>44383561644</v>
      </c>
      <c r="G16" s="6">
        <v>2.0336786286636613E-2</v>
      </c>
      <c r="I16" s="3">
        <v>133150684932</v>
      </c>
      <c r="K16" s="6">
        <f t="shared" si="0"/>
        <v>3.2677888556049021E-2</v>
      </c>
    </row>
    <row r="17" spans="1:11" x14ac:dyDescent="0.5">
      <c r="A17" s="1" t="s">
        <v>337</v>
      </c>
      <c r="C17" s="1" t="s">
        <v>343</v>
      </c>
      <c r="E17" s="3">
        <v>44383561644</v>
      </c>
      <c r="G17" s="6">
        <v>2.0336786286636613E-2</v>
      </c>
      <c r="I17" s="3">
        <v>133150684932</v>
      </c>
      <c r="K17" s="6">
        <f t="shared" si="0"/>
        <v>3.2677888556049021E-2</v>
      </c>
    </row>
    <row r="18" spans="1:11" x14ac:dyDescent="0.5">
      <c r="A18" s="1" t="s">
        <v>345</v>
      </c>
      <c r="C18" s="1" t="s">
        <v>346</v>
      </c>
      <c r="E18" s="3">
        <v>59178082170</v>
      </c>
      <c r="G18" s="6">
        <v>2.71157150387683E-2</v>
      </c>
      <c r="I18" s="3">
        <v>177534246576</v>
      </c>
      <c r="K18" s="6">
        <f t="shared" si="0"/>
        <v>4.3570518074732029E-2</v>
      </c>
    </row>
    <row r="19" spans="1:11" x14ac:dyDescent="0.5">
      <c r="A19" s="1" t="s">
        <v>348</v>
      </c>
      <c r="C19" s="1" t="s">
        <v>349</v>
      </c>
      <c r="E19" s="3">
        <v>59178082192</v>
      </c>
      <c r="G19" s="6">
        <v>2.7115715048848816E-2</v>
      </c>
      <c r="I19" s="3">
        <v>177534246576</v>
      </c>
      <c r="K19" s="6">
        <f t="shared" si="0"/>
        <v>4.3570518074732029E-2</v>
      </c>
    </row>
    <row r="20" spans="1:11" x14ac:dyDescent="0.5">
      <c r="A20" s="1" t="s">
        <v>351</v>
      </c>
      <c r="C20" s="1" t="s">
        <v>352</v>
      </c>
      <c r="E20" s="3">
        <v>21369863014</v>
      </c>
      <c r="G20" s="6">
        <v>9.7917859899638963E-3</v>
      </c>
      <c r="I20" s="3">
        <v>102575342466</v>
      </c>
      <c r="K20" s="6">
        <f t="shared" si="0"/>
        <v>2.517407710981245E-2</v>
      </c>
    </row>
    <row r="21" spans="1:11" x14ac:dyDescent="0.5">
      <c r="A21" s="1" t="s">
        <v>330</v>
      </c>
      <c r="C21" s="1" t="s">
        <v>357</v>
      </c>
      <c r="E21" s="3">
        <v>227945205477</v>
      </c>
      <c r="G21" s="6">
        <v>0.10444571722368506</v>
      </c>
      <c r="I21" s="3">
        <v>445753424654</v>
      </c>
      <c r="K21" s="6">
        <f t="shared" si="0"/>
        <v>0.10939696436229074</v>
      </c>
    </row>
    <row r="22" spans="1:11" x14ac:dyDescent="0.5">
      <c r="A22" s="1" t="s">
        <v>359</v>
      </c>
      <c r="C22" s="1" t="s">
        <v>360</v>
      </c>
      <c r="E22" s="3">
        <v>316316712333</v>
      </c>
      <c r="G22" s="6">
        <v>0.14493801622334113</v>
      </c>
      <c r="I22" s="3">
        <v>636864657513</v>
      </c>
      <c r="K22" s="6">
        <f t="shared" si="0"/>
        <v>0.15629955124995798</v>
      </c>
    </row>
    <row r="23" spans="1:11" x14ac:dyDescent="0.5">
      <c r="A23" s="1" t="s">
        <v>351</v>
      </c>
      <c r="C23" s="1" t="s">
        <v>361</v>
      </c>
      <c r="E23" s="3">
        <v>49863013720</v>
      </c>
      <c r="G23" s="6">
        <v>2.2847500652718671E-2</v>
      </c>
      <c r="I23" s="3">
        <v>174520547945</v>
      </c>
      <c r="K23" s="6">
        <f t="shared" si="0"/>
        <v>4.2830895082513629E-2</v>
      </c>
    </row>
    <row r="24" spans="1:11" x14ac:dyDescent="0.5">
      <c r="A24" s="1" t="s">
        <v>363</v>
      </c>
      <c r="C24" s="1" t="s">
        <v>364</v>
      </c>
      <c r="E24" s="3">
        <v>35616438369</v>
      </c>
      <c r="G24" s="6">
        <v>1.6319643322257694E-2</v>
      </c>
      <c r="I24" s="3">
        <v>117534246574</v>
      </c>
      <c r="K24" s="6">
        <f t="shared" si="0"/>
        <v>2.8845296687927957E-2</v>
      </c>
    </row>
    <row r="25" spans="1:11" x14ac:dyDescent="0.5">
      <c r="A25" s="1" t="s">
        <v>330</v>
      </c>
      <c r="C25" s="1" t="s">
        <v>365</v>
      </c>
      <c r="E25" s="3">
        <v>110205479439</v>
      </c>
      <c r="G25" s="6">
        <v>5.0496742486421185E-2</v>
      </c>
      <c r="I25" s="3">
        <v>193698630117</v>
      </c>
      <c r="K25" s="6">
        <f t="shared" si="0"/>
        <v>4.7537586844973743E-2</v>
      </c>
    </row>
    <row r="26" spans="1:11" x14ac:dyDescent="0.5">
      <c r="A26" s="1" t="s">
        <v>366</v>
      </c>
      <c r="C26" s="1" t="s">
        <v>367</v>
      </c>
      <c r="E26" s="3">
        <v>0</v>
      </c>
      <c r="G26" s="6">
        <v>0</v>
      </c>
      <c r="I26" s="3">
        <v>9665746461</v>
      </c>
      <c r="K26" s="6">
        <f t="shared" si="0"/>
        <v>2.3721709417033102E-3</v>
      </c>
    </row>
    <row r="27" spans="1:11" x14ac:dyDescent="0.5">
      <c r="A27" s="1" t="s">
        <v>369</v>
      </c>
      <c r="C27" s="1" t="s">
        <v>370</v>
      </c>
      <c r="E27" s="3">
        <v>114726027374</v>
      </c>
      <c r="G27" s="6">
        <v>5.2568081825746592E-2</v>
      </c>
      <c r="I27" s="3">
        <v>184999999958</v>
      </c>
      <c r="K27" s="6">
        <f t="shared" si="0"/>
        <v>4.5402765930824804E-2</v>
      </c>
    </row>
    <row r="28" spans="1:11" x14ac:dyDescent="0.5">
      <c r="A28" s="1" t="s">
        <v>366</v>
      </c>
      <c r="C28" s="1" t="s">
        <v>371</v>
      </c>
      <c r="E28" s="3">
        <v>68539726014</v>
      </c>
      <c r="G28" s="6">
        <v>3.1405270520460306E-2</v>
      </c>
      <c r="I28" s="3">
        <v>101827397244</v>
      </c>
      <c r="K28" s="6">
        <f t="shared" si="0"/>
        <v>2.4990516126832694E-2</v>
      </c>
    </row>
    <row r="29" spans="1:11" x14ac:dyDescent="0.5">
      <c r="A29" s="1" t="s">
        <v>366</v>
      </c>
      <c r="C29" s="1" t="s">
        <v>373</v>
      </c>
      <c r="E29" s="3">
        <v>46383561633</v>
      </c>
      <c r="G29" s="6">
        <v>2.1253197021669796E-2</v>
      </c>
      <c r="I29" s="3">
        <v>53780821903</v>
      </c>
      <c r="K29" s="6">
        <f t="shared" si="0"/>
        <v>1.3198908480992644E-2</v>
      </c>
    </row>
    <row r="30" spans="1:11" x14ac:dyDescent="0.5">
      <c r="A30" s="1" t="s">
        <v>359</v>
      </c>
      <c r="C30" s="1" t="s">
        <v>375</v>
      </c>
      <c r="E30" s="3">
        <v>88328767122</v>
      </c>
      <c r="G30" s="6">
        <v>4.0472715424023316E-2</v>
      </c>
      <c r="I30" s="3">
        <v>96876712326</v>
      </c>
      <c r="K30" s="6">
        <f t="shared" si="0"/>
        <v>2.3775517269642162E-2</v>
      </c>
    </row>
    <row r="31" spans="1:11" x14ac:dyDescent="0.5">
      <c r="A31" s="1" t="s">
        <v>359</v>
      </c>
      <c r="C31" s="1" t="s">
        <v>377</v>
      </c>
      <c r="E31" s="3">
        <v>106849315050</v>
      </c>
      <c r="G31" s="6">
        <v>4.8958929940655371E-2</v>
      </c>
      <c r="I31" s="3">
        <v>106849315050</v>
      </c>
      <c r="K31" s="6">
        <f t="shared" si="0"/>
        <v>2.6222996984786334E-2</v>
      </c>
    </row>
    <row r="32" spans="1:11" x14ac:dyDescent="0.5">
      <c r="A32" s="1" t="s">
        <v>359</v>
      </c>
      <c r="C32" s="1" t="s">
        <v>378</v>
      </c>
      <c r="E32" s="3">
        <v>99726027380</v>
      </c>
      <c r="G32" s="6">
        <v>4.5695001277945013E-2</v>
      </c>
      <c r="I32" s="3">
        <v>99726027380</v>
      </c>
      <c r="K32" s="6">
        <f t="shared" si="0"/>
        <v>2.4474797185800579E-2</v>
      </c>
    </row>
    <row r="33" spans="1:11" x14ac:dyDescent="0.5">
      <c r="A33" s="1" t="s">
        <v>366</v>
      </c>
      <c r="C33" s="1" t="s">
        <v>380</v>
      </c>
      <c r="E33" s="3">
        <v>60698630124</v>
      </c>
      <c r="G33" s="6">
        <v>2.7812438276689447E-2</v>
      </c>
      <c r="I33" s="3">
        <v>60698630124</v>
      </c>
      <c r="K33" s="6">
        <f t="shared" si="0"/>
        <v>1.4896679440364023E-2</v>
      </c>
    </row>
    <row r="34" spans="1:11" x14ac:dyDescent="0.5">
      <c r="A34" s="1" t="s">
        <v>366</v>
      </c>
      <c r="C34" s="1" t="s">
        <v>382</v>
      </c>
      <c r="E34" s="3">
        <v>56260273960</v>
      </c>
      <c r="G34" s="6">
        <v>2.5778759648209068E-2</v>
      </c>
      <c r="I34" s="3">
        <v>56260273960</v>
      </c>
      <c r="K34" s="6">
        <f t="shared" si="0"/>
        <v>1.3807416488593889E-2</v>
      </c>
    </row>
    <row r="35" spans="1:11" x14ac:dyDescent="0.5">
      <c r="A35" s="1" t="s">
        <v>366</v>
      </c>
      <c r="C35" s="1" t="s">
        <v>384</v>
      </c>
      <c r="E35" s="3">
        <v>36027397255</v>
      </c>
      <c r="G35" s="6">
        <v>1.65079468906872E-2</v>
      </c>
      <c r="I35" s="3">
        <v>36027397255</v>
      </c>
      <c r="K35" s="6">
        <f t="shared" si="0"/>
        <v>8.8418566758754757E-3</v>
      </c>
    </row>
    <row r="36" spans="1:11" x14ac:dyDescent="0.5">
      <c r="A36" s="1" t="s">
        <v>366</v>
      </c>
      <c r="C36" s="1" t="s">
        <v>386</v>
      </c>
      <c r="E36" s="3">
        <v>47383561632</v>
      </c>
      <c r="G36" s="6">
        <v>2.1711402391248309E-2</v>
      </c>
      <c r="I36" s="3">
        <v>47383561632</v>
      </c>
      <c r="K36" s="6">
        <f t="shared" si="0"/>
        <v>1.1628890585053625E-2</v>
      </c>
    </row>
    <row r="37" spans="1:11" x14ac:dyDescent="0.5">
      <c r="A37" s="1" t="s">
        <v>351</v>
      </c>
      <c r="C37" s="1" t="s">
        <v>388</v>
      </c>
      <c r="E37" s="3">
        <v>106726027396</v>
      </c>
      <c r="G37" s="6">
        <v>4.8902438875533347E-2</v>
      </c>
      <c r="I37" s="3">
        <v>106726027396</v>
      </c>
      <c r="K37" s="6">
        <f t="shared" si="0"/>
        <v>2.6192739684797184E-2</v>
      </c>
    </row>
    <row r="38" spans="1:11" x14ac:dyDescent="0.5">
      <c r="A38" s="1" t="s">
        <v>351</v>
      </c>
      <c r="C38" s="1" t="s">
        <v>390</v>
      </c>
      <c r="E38" s="3">
        <v>45739726027</v>
      </c>
      <c r="G38" s="6">
        <v>2.0958188089579749E-2</v>
      </c>
      <c r="I38" s="3">
        <v>45739726027</v>
      </c>
      <c r="K38" s="6">
        <f t="shared" si="0"/>
        <v>1.1225459864948138E-2</v>
      </c>
    </row>
    <row r="39" spans="1:11" x14ac:dyDescent="0.5">
      <c r="A39" s="1" t="s">
        <v>351</v>
      </c>
      <c r="C39" s="1" t="s">
        <v>391</v>
      </c>
      <c r="E39" s="3">
        <v>76232876712</v>
      </c>
      <c r="G39" s="6">
        <v>3.4930313482785649E-2</v>
      </c>
      <c r="I39" s="3">
        <v>76232876712</v>
      </c>
      <c r="K39" s="6">
        <f t="shared" si="0"/>
        <v>1.870909977499537E-2</v>
      </c>
    </row>
    <row r="40" spans="1:11" x14ac:dyDescent="0.5">
      <c r="A40" s="1" t="s">
        <v>330</v>
      </c>
      <c r="C40" s="1" t="s">
        <v>392</v>
      </c>
      <c r="E40" s="3">
        <v>31068493134</v>
      </c>
      <c r="G40" s="6">
        <v>1.4235750392947779E-2</v>
      </c>
      <c r="I40" s="3">
        <v>31068493134</v>
      </c>
      <c r="K40" s="6">
        <f t="shared" si="0"/>
        <v>7.6248406589550432E-3</v>
      </c>
    </row>
    <row r="41" spans="1:11" x14ac:dyDescent="0.5">
      <c r="A41" s="1" t="s">
        <v>366</v>
      </c>
      <c r="C41" s="1" t="s">
        <v>393</v>
      </c>
      <c r="E41" s="3">
        <v>30109589039</v>
      </c>
      <c r="G41" s="6">
        <v>1.3796375387268578E-2</v>
      </c>
      <c r="I41" s="3">
        <v>30109589039</v>
      </c>
      <c r="K41" s="6">
        <f t="shared" si="0"/>
        <v>7.3895060741697542E-3</v>
      </c>
    </row>
    <row r="42" spans="1:11" x14ac:dyDescent="0.5">
      <c r="A42" s="1" t="s">
        <v>395</v>
      </c>
      <c r="C42" s="1" t="s">
        <v>396</v>
      </c>
      <c r="E42" s="3">
        <v>7397260260</v>
      </c>
      <c r="G42" s="6">
        <v>3.3894643746912268E-3</v>
      </c>
      <c r="I42" s="3">
        <v>7397260260</v>
      </c>
      <c r="K42" s="6">
        <f t="shared" si="0"/>
        <v>1.8154382496779495E-3</v>
      </c>
    </row>
    <row r="43" spans="1:11" x14ac:dyDescent="0.5">
      <c r="A43" s="1" t="s">
        <v>330</v>
      </c>
      <c r="C43" s="1" t="s">
        <v>400</v>
      </c>
      <c r="E43" s="3">
        <v>10356164378</v>
      </c>
      <c r="G43" s="6">
        <v>4.7452501309825932E-3</v>
      </c>
      <c r="I43" s="3">
        <v>10356164378</v>
      </c>
      <c r="K43" s="6">
        <f t="shared" si="0"/>
        <v>2.5416135529850144E-3</v>
      </c>
    </row>
    <row r="44" spans="1:11" x14ac:dyDescent="0.5">
      <c r="A44" s="1" t="s">
        <v>401</v>
      </c>
      <c r="C44" s="1" t="s">
        <v>402</v>
      </c>
      <c r="E44" s="3">
        <v>11095890408</v>
      </c>
      <c r="G44" s="6">
        <v>5.0841965702845375E-3</v>
      </c>
      <c r="I44" s="3">
        <v>11095890408</v>
      </c>
      <c r="K44" s="6">
        <f t="shared" si="0"/>
        <v>2.7231573789344905E-3</v>
      </c>
    </row>
    <row r="45" spans="1:11" x14ac:dyDescent="0.5">
      <c r="A45" s="1" t="s">
        <v>397</v>
      </c>
      <c r="C45" s="1" t="s">
        <v>403</v>
      </c>
      <c r="E45" s="3">
        <v>11095890408</v>
      </c>
      <c r="G45" s="6">
        <v>5.0841965702845375E-3</v>
      </c>
      <c r="I45" s="3">
        <v>11095890408</v>
      </c>
      <c r="K45" s="6">
        <f t="shared" si="0"/>
        <v>2.7231573789344905E-3</v>
      </c>
    </row>
    <row r="46" spans="1:11" x14ac:dyDescent="0.5">
      <c r="A46" s="1" t="s">
        <v>359</v>
      </c>
      <c r="C46" s="1" t="s">
        <v>404</v>
      </c>
      <c r="E46" s="3">
        <v>12821917806</v>
      </c>
      <c r="G46" s="6">
        <v>5.8750715928786446E-3</v>
      </c>
      <c r="I46" s="3">
        <v>12821917806</v>
      </c>
      <c r="K46" s="6">
        <f t="shared" si="0"/>
        <v>3.1467596381743604E-3</v>
      </c>
    </row>
    <row r="47" spans="1:11" ht="22.5" thickBot="1" x14ac:dyDescent="0.55000000000000004">
      <c r="A47" s="1" t="s">
        <v>405</v>
      </c>
      <c r="C47" s="1" t="s">
        <v>406</v>
      </c>
      <c r="E47" s="3">
        <v>5917808214</v>
      </c>
      <c r="G47" s="6">
        <v>2.7115715025022137E-3</v>
      </c>
      <c r="I47" s="3">
        <v>5917808214</v>
      </c>
      <c r="K47" s="6">
        <f t="shared" si="0"/>
        <v>1.4523506012148817E-3</v>
      </c>
    </row>
    <row r="48" spans="1:11" ht="22.5" thickBot="1" x14ac:dyDescent="0.55000000000000004">
      <c r="A48" s="1" t="s">
        <v>41</v>
      </c>
      <c r="C48" s="1" t="s">
        <v>41</v>
      </c>
      <c r="E48" s="4">
        <f>SUM(E8:E47)</f>
        <v>2182427499529</v>
      </c>
      <c r="G48" s="17">
        <f>SUM(G8:G47)</f>
        <v>1</v>
      </c>
      <c r="I48" s="4">
        <f>SUM(I8:I47)</f>
        <v>4074641625135</v>
      </c>
      <c r="K48" s="17">
        <f>SUM(K8:K47)</f>
        <v>1</v>
      </c>
    </row>
    <row r="49" ht="22.5" thickTop="1" x14ac:dyDescent="0.5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4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10" sqref="E10"/>
    </sheetView>
  </sheetViews>
  <sheetFormatPr defaultRowHeight="21.75" x14ac:dyDescent="0.5"/>
  <cols>
    <col min="1" max="1" width="40.7109375" style="1" bestFit="1" customWidth="1"/>
    <col min="2" max="2" width="1" style="1" customWidth="1"/>
    <col min="3" max="3" width="19" style="1" customWidth="1"/>
    <col min="4" max="4" width="1" style="1" customWidth="1"/>
    <col min="5" max="5" width="19" style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</row>
    <row r="3" spans="1:5" ht="22.5" x14ac:dyDescent="0.5">
      <c r="A3" s="16" t="s">
        <v>408</v>
      </c>
      <c r="B3" s="16" t="s">
        <v>408</v>
      </c>
      <c r="C3" s="16" t="s">
        <v>408</v>
      </c>
      <c r="D3" s="16" t="s">
        <v>408</v>
      </c>
      <c r="E3" s="16" t="s">
        <v>408</v>
      </c>
    </row>
    <row r="4" spans="1:5" ht="22.5" x14ac:dyDescent="0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</row>
    <row r="5" spans="1:5" ht="22.5" x14ac:dyDescent="0.5">
      <c r="E5" s="12" t="s">
        <v>464</v>
      </c>
    </row>
    <row r="6" spans="1:5" ht="23.25" thickBot="1" x14ac:dyDescent="0.55000000000000004">
      <c r="A6" s="15" t="s">
        <v>447</v>
      </c>
      <c r="C6" s="15" t="s">
        <v>410</v>
      </c>
      <c r="E6" s="15" t="s">
        <v>465</v>
      </c>
    </row>
    <row r="7" spans="1:5" ht="22.5" x14ac:dyDescent="0.5">
      <c r="A7" s="15" t="s">
        <v>447</v>
      </c>
      <c r="C7" s="15" t="s">
        <v>320</v>
      </c>
      <c r="E7" s="15" t="s">
        <v>320</v>
      </c>
    </row>
    <row r="8" spans="1:5" x14ac:dyDescent="0.5">
      <c r="A8" s="1" t="s">
        <v>448</v>
      </c>
      <c r="C8" s="3">
        <v>203367078</v>
      </c>
      <c r="E8" s="3">
        <v>249889454</v>
      </c>
    </row>
    <row r="9" spans="1:5" x14ac:dyDescent="0.5">
      <c r="A9" s="1" t="s">
        <v>449</v>
      </c>
      <c r="C9" s="3">
        <v>0</v>
      </c>
      <c r="E9" s="3">
        <v>535488077</v>
      </c>
    </row>
    <row r="10" spans="1:5" ht="23.25" thickBot="1" x14ac:dyDescent="0.6">
      <c r="A10" s="2" t="s">
        <v>41</v>
      </c>
      <c r="C10" s="10">
        <v>203367078</v>
      </c>
      <c r="E10" s="10">
        <v>785377531</v>
      </c>
    </row>
    <row r="11" spans="1:5" ht="22.5" thickTop="1" x14ac:dyDescent="0.5">
      <c r="A11" s="1" t="s">
        <v>41</v>
      </c>
      <c r="C11" s="11"/>
      <c r="D11" s="18"/>
      <c r="E11" s="11"/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1"/>
  <sheetViews>
    <sheetView rightToLeft="1" workbookViewId="0">
      <selection activeCell="M9" sqref="M9"/>
    </sheetView>
  </sheetViews>
  <sheetFormatPr defaultRowHeight="21.75" x14ac:dyDescent="0.5"/>
  <cols>
    <col min="1" max="1" width="31.7109375" style="1" customWidth="1"/>
    <col min="2" max="2" width="1" style="1" customWidth="1"/>
    <col min="3" max="3" width="21" style="1" customWidth="1"/>
    <col min="4" max="4" width="1" style="1" customWidth="1"/>
    <col min="5" max="5" width="15" style="1" customWidth="1"/>
    <col min="6" max="6" width="1" style="1" customWidth="1"/>
    <col min="7" max="7" width="20" style="1" customWidth="1"/>
    <col min="8" max="8" width="1" style="1" customWidth="1"/>
    <col min="9" max="9" width="27" style="1" customWidth="1"/>
    <col min="10" max="10" width="1" style="1" customWidth="1"/>
    <col min="11" max="11" width="21" style="1" customWidth="1"/>
    <col min="12" max="12" width="1" style="1" customWidth="1"/>
    <col min="13" max="13" width="15" style="1" customWidth="1"/>
    <col min="14" max="14" width="1" style="1" customWidth="1"/>
    <col min="15" max="15" width="20" style="1" customWidth="1"/>
    <col min="16" max="16" width="1" style="1" customWidth="1"/>
    <col min="17" max="17" width="27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</row>
    <row r="3" spans="1:17" ht="22.5" x14ac:dyDescent="0.5">
      <c r="A3" s="16" t="s">
        <v>1</v>
      </c>
      <c r="B3" s="16" t="s">
        <v>1</v>
      </c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</row>
    <row r="4" spans="1:17" ht="22.5" x14ac:dyDescent="0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</row>
    <row r="6" spans="1:17" ht="22.5" x14ac:dyDescent="0.5">
      <c r="A6" s="15" t="s">
        <v>3</v>
      </c>
      <c r="C6" s="15" t="s">
        <v>4</v>
      </c>
      <c r="D6" s="15" t="s">
        <v>4</v>
      </c>
      <c r="E6" s="15" t="s">
        <v>4</v>
      </c>
      <c r="F6" s="15" t="s">
        <v>4</v>
      </c>
      <c r="G6" s="15" t="s">
        <v>4</v>
      </c>
      <c r="H6" s="15" t="s">
        <v>4</v>
      </c>
      <c r="I6" s="15" t="s">
        <v>4</v>
      </c>
      <c r="K6" s="15" t="s">
        <v>6</v>
      </c>
      <c r="L6" s="15" t="s">
        <v>6</v>
      </c>
      <c r="M6" s="15" t="s">
        <v>6</v>
      </c>
      <c r="N6" s="15" t="s">
        <v>6</v>
      </c>
      <c r="O6" s="15" t="s">
        <v>6</v>
      </c>
      <c r="P6" s="15" t="s">
        <v>6</v>
      </c>
      <c r="Q6" s="15" t="s">
        <v>6</v>
      </c>
    </row>
    <row r="7" spans="1:17" ht="22.5" x14ac:dyDescent="0.5">
      <c r="A7" s="15" t="s">
        <v>3</v>
      </c>
      <c r="C7" s="15" t="s">
        <v>42</v>
      </c>
      <c r="E7" s="15" t="s">
        <v>43</v>
      </c>
      <c r="G7" s="15" t="s">
        <v>44</v>
      </c>
      <c r="I7" s="15" t="s">
        <v>45</v>
      </c>
      <c r="K7" s="15" t="s">
        <v>42</v>
      </c>
      <c r="M7" s="15" t="s">
        <v>43</v>
      </c>
      <c r="O7" s="15" t="s">
        <v>44</v>
      </c>
      <c r="Q7" s="15" t="s">
        <v>45</v>
      </c>
    </row>
    <row r="8" spans="1:17" x14ac:dyDescent="0.5">
      <c r="A8" s="1" t="s">
        <v>46</v>
      </c>
      <c r="C8" s="3">
        <v>1010898688</v>
      </c>
      <c r="E8" s="3">
        <v>2499</v>
      </c>
      <c r="G8" s="1" t="s">
        <v>47</v>
      </c>
      <c r="I8" s="3">
        <v>1</v>
      </c>
      <c r="K8" s="3">
        <v>1010898688</v>
      </c>
      <c r="M8" s="3">
        <v>2499</v>
      </c>
      <c r="O8" s="1" t="s">
        <v>47</v>
      </c>
      <c r="Q8" s="3">
        <v>1</v>
      </c>
    </row>
    <row r="9" spans="1:17" x14ac:dyDescent="0.5">
      <c r="A9" s="1" t="s">
        <v>48</v>
      </c>
      <c r="C9" s="3">
        <v>171600000</v>
      </c>
      <c r="E9" s="3">
        <v>4995</v>
      </c>
      <c r="G9" s="1" t="s">
        <v>6</v>
      </c>
      <c r="I9" s="3">
        <v>1</v>
      </c>
      <c r="K9" s="3">
        <v>0</v>
      </c>
      <c r="M9" s="3">
        <v>0</v>
      </c>
      <c r="O9" s="1">
        <v>0</v>
      </c>
      <c r="Q9" s="3">
        <v>0</v>
      </c>
    </row>
    <row r="10" spans="1:17" x14ac:dyDescent="0.5">
      <c r="A10" s="1" t="s">
        <v>49</v>
      </c>
      <c r="C10" s="3">
        <v>581000000</v>
      </c>
      <c r="E10" s="3">
        <v>5375</v>
      </c>
      <c r="G10" s="1" t="s">
        <v>50</v>
      </c>
      <c r="I10" s="3">
        <v>1</v>
      </c>
      <c r="K10" s="3">
        <v>581000000</v>
      </c>
      <c r="M10" s="3">
        <v>5375</v>
      </c>
      <c r="O10" s="1" t="s">
        <v>50</v>
      </c>
      <c r="Q10" s="3">
        <v>1</v>
      </c>
    </row>
    <row r="11" spans="1:17" x14ac:dyDescent="0.5">
      <c r="A11" s="1" t="s">
        <v>453</v>
      </c>
      <c r="C11" s="3">
        <v>86200000</v>
      </c>
      <c r="E11" s="1">
        <v>40032</v>
      </c>
      <c r="G11" s="1" t="s">
        <v>454</v>
      </c>
      <c r="I11" s="1">
        <v>1</v>
      </c>
      <c r="K11" s="3">
        <v>86200000</v>
      </c>
      <c r="M11" s="1">
        <v>40032</v>
      </c>
      <c r="O11" s="1" t="s">
        <v>454</v>
      </c>
      <c r="Q11" s="1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85"/>
  <sheetViews>
    <sheetView rightToLeft="1" topLeftCell="T67" workbookViewId="0">
      <selection activeCell="AK85" sqref="AK85"/>
    </sheetView>
  </sheetViews>
  <sheetFormatPr defaultRowHeight="21.75" x14ac:dyDescent="0.5"/>
  <cols>
    <col min="1" max="1" width="27.85546875" style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4" style="1" customWidth="1"/>
    <col min="12" max="12" width="1" style="1" customWidth="1"/>
    <col min="13" max="13" width="14" style="1" customWidth="1"/>
    <col min="14" max="14" width="1" style="1" customWidth="1"/>
    <col min="15" max="15" width="18" style="1" customWidth="1"/>
    <col min="16" max="16" width="1" style="1" customWidth="1"/>
    <col min="17" max="17" width="24" style="1" customWidth="1"/>
    <col min="18" max="18" width="1" style="1" customWidth="1"/>
    <col min="19" max="19" width="24" style="1" customWidth="1"/>
    <col min="20" max="20" width="1" style="1" customWidth="1"/>
    <col min="21" max="21" width="17" style="1" customWidth="1"/>
    <col min="22" max="22" width="1" style="1" customWidth="1"/>
    <col min="23" max="23" width="23" style="1" customWidth="1"/>
    <col min="24" max="24" width="1" style="1" customWidth="1"/>
    <col min="25" max="25" width="18" style="1" customWidth="1"/>
    <col min="26" max="26" width="1" style="1" customWidth="1"/>
    <col min="27" max="27" width="24" style="1" customWidth="1"/>
    <col min="28" max="28" width="1" style="1" customWidth="1"/>
    <col min="29" max="29" width="18" style="1" customWidth="1"/>
    <col min="30" max="30" width="1" style="1" customWidth="1"/>
    <col min="31" max="31" width="23" style="1" customWidth="1"/>
    <col min="32" max="32" width="1" style="1" customWidth="1"/>
    <col min="33" max="33" width="24" style="1" customWidth="1"/>
    <col min="34" max="34" width="1" style="1" customWidth="1"/>
    <col min="35" max="35" width="24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  <c r="V2" s="16" t="s">
        <v>0</v>
      </c>
      <c r="W2" s="16" t="s">
        <v>0</v>
      </c>
      <c r="X2" s="16" t="s">
        <v>0</v>
      </c>
      <c r="Y2" s="16" t="s">
        <v>0</v>
      </c>
      <c r="Z2" s="16" t="s">
        <v>0</v>
      </c>
      <c r="AA2" s="16" t="s">
        <v>0</v>
      </c>
      <c r="AB2" s="16" t="s">
        <v>0</v>
      </c>
      <c r="AC2" s="16" t="s">
        <v>0</v>
      </c>
      <c r="AD2" s="16" t="s">
        <v>0</v>
      </c>
      <c r="AE2" s="16" t="s">
        <v>0</v>
      </c>
      <c r="AF2" s="16" t="s">
        <v>0</v>
      </c>
      <c r="AG2" s="16" t="s">
        <v>0</v>
      </c>
      <c r="AH2" s="16" t="s">
        <v>0</v>
      </c>
      <c r="AI2" s="16" t="s">
        <v>0</v>
      </c>
      <c r="AJ2" s="16" t="s">
        <v>0</v>
      </c>
      <c r="AK2" s="16" t="s">
        <v>0</v>
      </c>
    </row>
    <row r="3" spans="1:37" ht="22.5" x14ac:dyDescent="0.5">
      <c r="A3" s="16" t="s">
        <v>1</v>
      </c>
      <c r="B3" s="16" t="s">
        <v>1</v>
      </c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  <c r="AB3" s="16" t="s">
        <v>1</v>
      </c>
      <c r="AC3" s="16" t="s">
        <v>1</v>
      </c>
      <c r="AD3" s="16" t="s">
        <v>1</v>
      </c>
      <c r="AE3" s="16" t="s">
        <v>1</v>
      </c>
      <c r="AF3" s="16" t="s">
        <v>1</v>
      </c>
      <c r="AG3" s="16" t="s">
        <v>1</v>
      </c>
      <c r="AH3" s="16" t="s">
        <v>1</v>
      </c>
      <c r="AI3" s="16" t="s">
        <v>1</v>
      </c>
      <c r="AJ3" s="16" t="s">
        <v>1</v>
      </c>
      <c r="AK3" s="16" t="s">
        <v>1</v>
      </c>
    </row>
    <row r="4" spans="1:37" ht="22.5" x14ac:dyDescent="0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  <c r="T4" s="16" t="s">
        <v>2</v>
      </c>
      <c r="U4" s="16" t="s">
        <v>2</v>
      </c>
      <c r="V4" s="16" t="s">
        <v>2</v>
      </c>
      <c r="W4" s="16" t="s">
        <v>2</v>
      </c>
      <c r="X4" s="16" t="s">
        <v>2</v>
      </c>
      <c r="Y4" s="16" t="s">
        <v>2</v>
      </c>
      <c r="Z4" s="16" t="s">
        <v>2</v>
      </c>
      <c r="AA4" s="16" t="s">
        <v>2</v>
      </c>
      <c r="AB4" s="16" t="s">
        <v>2</v>
      </c>
      <c r="AC4" s="16" t="s">
        <v>2</v>
      </c>
      <c r="AD4" s="16" t="s">
        <v>2</v>
      </c>
      <c r="AE4" s="16" t="s">
        <v>2</v>
      </c>
      <c r="AF4" s="16" t="s">
        <v>2</v>
      </c>
      <c r="AG4" s="16" t="s">
        <v>2</v>
      </c>
      <c r="AH4" s="16" t="s">
        <v>2</v>
      </c>
      <c r="AI4" s="16" t="s">
        <v>2</v>
      </c>
      <c r="AJ4" s="16" t="s">
        <v>2</v>
      </c>
      <c r="AK4" s="16" t="s">
        <v>2</v>
      </c>
    </row>
    <row r="6" spans="1:37" ht="22.5" x14ac:dyDescent="0.5">
      <c r="A6" s="15" t="s">
        <v>51</v>
      </c>
      <c r="B6" s="15" t="s">
        <v>51</v>
      </c>
      <c r="C6" s="15" t="s">
        <v>51</v>
      </c>
      <c r="D6" s="15" t="s">
        <v>51</v>
      </c>
      <c r="E6" s="15" t="s">
        <v>51</v>
      </c>
      <c r="F6" s="15" t="s">
        <v>51</v>
      </c>
      <c r="G6" s="15" t="s">
        <v>51</v>
      </c>
      <c r="H6" s="15" t="s">
        <v>51</v>
      </c>
      <c r="I6" s="15" t="s">
        <v>51</v>
      </c>
      <c r="J6" s="15" t="s">
        <v>51</v>
      </c>
      <c r="K6" s="15" t="s">
        <v>51</v>
      </c>
      <c r="L6" s="15" t="s">
        <v>51</v>
      </c>
      <c r="M6" s="15" t="s">
        <v>51</v>
      </c>
      <c r="O6" s="15" t="s">
        <v>4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2.5" x14ac:dyDescent="0.5">
      <c r="A7" s="15" t="s">
        <v>52</v>
      </c>
      <c r="C7" s="15" t="s">
        <v>53</v>
      </c>
      <c r="E7" s="15" t="s">
        <v>54</v>
      </c>
      <c r="G7" s="15" t="s">
        <v>55</v>
      </c>
      <c r="I7" s="15" t="s">
        <v>56</v>
      </c>
      <c r="K7" s="15" t="s">
        <v>57</v>
      </c>
      <c r="M7" s="15" t="s">
        <v>45</v>
      </c>
      <c r="O7" s="15" t="s">
        <v>7</v>
      </c>
      <c r="Q7" s="15" t="s">
        <v>8</v>
      </c>
      <c r="S7" s="15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5" t="s">
        <v>7</v>
      </c>
      <c r="AE7" s="15" t="s">
        <v>58</v>
      </c>
      <c r="AG7" s="15" t="s">
        <v>8</v>
      </c>
      <c r="AI7" s="15" t="s">
        <v>9</v>
      </c>
      <c r="AK7" s="15" t="s">
        <v>13</v>
      </c>
    </row>
    <row r="8" spans="1:37" ht="22.5" x14ac:dyDescent="0.5">
      <c r="A8" s="15" t="s">
        <v>52</v>
      </c>
      <c r="C8" s="15" t="s">
        <v>53</v>
      </c>
      <c r="E8" s="15" t="s">
        <v>54</v>
      </c>
      <c r="G8" s="15" t="s">
        <v>55</v>
      </c>
      <c r="I8" s="15" t="s">
        <v>56</v>
      </c>
      <c r="K8" s="15" t="s">
        <v>57</v>
      </c>
      <c r="M8" s="15" t="s">
        <v>45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58</v>
      </c>
      <c r="AG8" s="15" t="s">
        <v>8</v>
      </c>
      <c r="AI8" s="15" t="s">
        <v>9</v>
      </c>
      <c r="AK8" s="15" t="s">
        <v>13</v>
      </c>
    </row>
    <row r="9" spans="1:37" x14ac:dyDescent="0.5">
      <c r="A9" s="1" t="s">
        <v>59</v>
      </c>
      <c r="C9" s="1" t="s">
        <v>60</v>
      </c>
      <c r="E9" s="1" t="s">
        <v>60</v>
      </c>
      <c r="G9" s="1" t="s">
        <v>61</v>
      </c>
      <c r="I9" s="1" t="s">
        <v>62</v>
      </c>
      <c r="K9" s="3">
        <v>0</v>
      </c>
      <c r="M9" s="3">
        <v>0</v>
      </c>
      <c r="O9" s="3">
        <v>3297500</v>
      </c>
      <c r="Q9" s="3">
        <v>3959901800000</v>
      </c>
      <c r="S9" s="3">
        <v>3670066648087</v>
      </c>
      <c r="U9" s="3">
        <v>0</v>
      </c>
      <c r="W9" s="3">
        <v>0</v>
      </c>
      <c r="Y9" s="3">
        <v>0</v>
      </c>
      <c r="AA9" s="3">
        <v>0</v>
      </c>
      <c r="AC9" s="3">
        <v>3297500</v>
      </c>
      <c r="AE9" s="3">
        <v>1139272</v>
      </c>
      <c r="AG9" s="3">
        <v>3959901800000</v>
      </c>
      <c r="AI9" s="3">
        <v>3756169044006</v>
      </c>
      <c r="AK9" s="6">
        <v>9.5847498128220701E-3</v>
      </c>
    </row>
    <row r="10" spans="1:37" x14ac:dyDescent="0.5">
      <c r="A10" s="1" t="s">
        <v>63</v>
      </c>
      <c r="C10" s="1" t="s">
        <v>60</v>
      </c>
      <c r="E10" s="1" t="s">
        <v>60</v>
      </c>
      <c r="G10" s="1" t="s">
        <v>64</v>
      </c>
      <c r="I10" s="1" t="s">
        <v>65</v>
      </c>
      <c r="K10" s="3">
        <v>0</v>
      </c>
      <c r="M10" s="3">
        <v>0</v>
      </c>
      <c r="O10" s="3">
        <v>1500000</v>
      </c>
      <c r="Q10" s="3">
        <v>3090544763856</v>
      </c>
      <c r="S10" s="3">
        <v>3580716958831</v>
      </c>
      <c r="U10" s="3">
        <v>0</v>
      </c>
      <c r="W10" s="3">
        <v>0</v>
      </c>
      <c r="Y10" s="3">
        <v>0</v>
      </c>
      <c r="AA10" s="3">
        <v>0</v>
      </c>
      <c r="AC10" s="3">
        <v>1500000</v>
      </c>
      <c r="AE10" s="3">
        <v>2428991</v>
      </c>
      <c r="AG10" s="3">
        <v>3090544763856</v>
      </c>
      <c r="AI10" s="3">
        <v>3642923176572</v>
      </c>
      <c r="AK10" s="6">
        <v>9.29577631509757E-3</v>
      </c>
    </row>
    <row r="11" spans="1:37" x14ac:dyDescent="0.5">
      <c r="A11" s="1" t="s">
        <v>66</v>
      </c>
      <c r="C11" s="1" t="s">
        <v>60</v>
      </c>
      <c r="E11" s="1" t="s">
        <v>60</v>
      </c>
      <c r="G11" s="1" t="s">
        <v>67</v>
      </c>
      <c r="I11" s="1" t="s">
        <v>68</v>
      </c>
      <c r="K11" s="3">
        <v>18</v>
      </c>
      <c r="M11" s="3">
        <v>18</v>
      </c>
      <c r="O11" s="3">
        <v>3205000</v>
      </c>
      <c r="Q11" s="3">
        <v>2861958953422</v>
      </c>
      <c r="S11" s="3">
        <v>2868171448604</v>
      </c>
      <c r="U11" s="3">
        <v>0</v>
      </c>
      <c r="W11" s="3">
        <v>0</v>
      </c>
      <c r="Y11" s="3">
        <v>0</v>
      </c>
      <c r="AA11" s="3">
        <v>0</v>
      </c>
      <c r="AC11" s="3">
        <v>3205000</v>
      </c>
      <c r="AE11" s="3">
        <v>899926</v>
      </c>
      <c r="AG11" s="3">
        <v>2861958953422</v>
      </c>
      <c r="AI11" s="3">
        <v>2884151222815</v>
      </c>
      <c r="AK11" s="6">
        <v>7.3595910006073887E-3</v>
      </c>
    </row>
    <row r="12" spans="1:37" x14ac:dyDescent="0.5">
      <c r="A12" s="1" t="s">
        <v>69</v>
      </c>
      <c r="C12" s="1" t="s">
        <v>60</v>
      </c>
      <c r="E12" s="1" t="s">
        <v>60</v>
      </c>
      <c r="G12" s="1" t="s">
        <v>70</v>
      </c>
      <c r="I12" s="1" t="s">
        <v>71</v>
      </c>
      <c r="K12" s="3">
        <v>18</v>
      </c>
      <c r="M12" s="3">
        <v>18</v>
      </c>
      <c r="O12" s="3">
        <v>3000000</v>
      </c>
      <c r="Q12" s="3">
        <v>2925000000000</v>
      </c>
      <c r="S12" s="3">
        <v>3011504675671</v>
      </c>
      <c r="U12" s="3">
        <v>0</v>
      </c>
      <c r="W12" s="3">
        <v>0</v>
      </c>
      <c r="Y12" s="3">
        <v>3000000</v>
      </c>
      <c r="AA12" s="3">
        <v>3100835625000</v>
      </c>
      <c r="AC12" s="3">
        <v>0</v>
      </c>
      <c r="AE12" s="3">
        <v>0</v>
      </c>
      <c r="AG12" s="3">
        <v>0</v>
      </c>
      <c r="AI12" s="3">
        <v>0</v>
      </c>
      <c r="AK12" s="6">
        <v>0</v>
      </c>
    </row>
    <row r="13" spans="1:37" x14ac:dyDescent="0.5">
      <c r="A13" s="1" t="s">
        <v>72</v>
      </c>
      <c r="C13" s="1" t="s">
        <v>60</v>
      </c>
      <c r="E13" s="1" t="s">
        <v>60</v>
      </c>
      <c r="G13" s="1" t="s">
        <v>73</v>
      </c>
      <c r="I13" s="1" t="s">
        <v>74</v>
      </c>
      <c r="K13" s="3">
        <v>18</v>
      </c>
      <c r="M13" s="3">
        <v>18</v>
      </c>
      <c r="O13" s="3">
        <v>8330000</v>
      </c>
      <c r="Q13" s="3">
        <v>7582409818312</v>
      </c>
      <c r="S13" s="3">
        <v>7785592821702</v>
      </c>
      <c r="U13" s="3">
        <v>0</v>
      </c>
      <c r="W13" s="3">
        <v>0</v>
      </c>
      <c r="Y13" s="3">
        <v>0</v>
      </c>
      <c r="AA13" s="3">
        <v>0</v>
      </c>
      <c r="AC13" s="3">
        <v>8330000</v>
      </c>
      <c r="AE13" s="3">
        <v>938642</v>
      </c>
      <c r="AG13" s="3">
        <v>7582409818312</v>
      </c>
      <c r="AI13" s="3">
        <v>7818589387782</v>
      </c>
      <c r="AK13" s="6">
        <v>1.9950971932603055E-2</v>
      </c>
    </row>
    <row r="14" spans="1:37" x14ac:dyDescent="0.5">
      <c r="A14" s="1" t="s">
        <v>75</v>
      </c>
      <c r="C14" s="1" t="s">
        <v>60</v>
      </c>
      <c r="E14" s="1" t="s">
        <v>60</v>
      </c>
      <c r="G14" s="1" t="s">
        <v>76</v>
      </c>
      <c r="I14" s="1" t="s">
        <v>77</v>
      </c>
      <c r="K14" s="3">
        <v>18</v>
      </c>
      <c r="M14" s="3">
        <v>18</v>
      </c>
      <c r="O14" s="3">
        <v>3474082</v>
      </c>
      <c r="Q14" s="3">
        <v>3328796035305</v>
      </c>
      <c r="S14" s="3">
        <v>3436161948467</v>
      </c>
      <c r="U14" s="3">
        <v>0</v>
      </c>
      <c r="W14" s="3">
        <v>0</v>
      </c>
      <c r="Y14" s="3">
        <v>0</v>
      </c>
      <c r="AA14" s="3">
        <v>0</v>
      </c>
      <c r="AC14" s="3">
        <v>3474082</v>
      </c>
      <c r="AE14" s="3">
        <v>994067</v>
      </c>
      <c r="AG14" s="3">
        <v>3328796035305</v>
      </c>
      <c r="AI14" s="3">
        <v>3453337144310</v>
      </c>
      <c r="AK14" s="6">
        <v>8.8120029103471581E-3</v>
      </c>
    </row>
    <row r="15" spans="1:37" x14ac:dyDescent="0.5">
      <c r="A15" s="1" t="s">
        <v>78</v>
      </c>
      <c r="C15" s="1" t="s">
        <v>60</v>
      </c>
      <c r="E15" s="1" t="s">
        <v>60</v>
      </c>
      <c r="G15" s="1" t="s">
        <v>79</v>
      </c>
      <c r="I15" s="1" t="s">
        <v>80</v>
      </c>
      <c r="K15" s="3">
        <v>18</v>
      </c>
      <c r="M15" s="3">
        <v>18</v>
      </c>
      <c r="O15" s="3">
        <v>5005000</v>
      </c>
      <c r="Q15" s="3">
        <v>4805040818750</v>
      </c>
      <c r="S15" s="3">
        <v>4877385450244</v>
      </c>
      <c r="U15" s="3">
        <v>0</v>
      </c>
      <c r="W15" s="3">
        <v>0</v>
      </c>
      <c r="Y15" s="3">
        <v>0</v>
      </c>
      <c r="AA15" s="3">
        <v>0</v>
      </c>
      <c r="AC15" s="3">
        <v>5005000</v>
      </c>
      <c r="AE15" s="3">
        <v>981356</v>
      </c>
      <c r="AG15" s="3">
        <v>4805040818750</v>
      </c>
      <c r="AI15" s="3">
        <v>4911497154812</v>
      </c>
      <c r="AK15" s="6">
        <v>1.2532841542470592E-2</v>
      </c>
    </row>
    <row r="16" spans="1:37" x14ac:dyDescent="0.5">
      <c r="A16" s="1" t="s">
        <v>81</v>
      </c>
      <c r="C16" s="1" t="s">
        <v>60</v>
      </c>
      <c r="E16" s="1" t="s">
        <v>60</v>
      </c>
      <c r="G16" s="1" t="s">
        <v>82</v>
      </c>
      <c r="I16" s="1" t="s">
        <v>83</v>
      </c>
      <c r="K16" s="3">
        <v>18</v>
      </c>
      <c r="M16" s="3">
        <v>18</v>
      </c>
      <c r="O16" s="3">
        <v>5000000</v>
      </c>
      <c r="Q16" s="3">
        <v>4598341159546</v>
      </c>
      <c r="S16" s="3">
        <v>4690835614076</v>
      </c>
      <c r="U16" s="3">
        <v>0</v>
      </c>
      <c r="W16" s="3">
        <v>0</v>
      </c>
      <c r="Y16" s="3">
        <v>0</v>
      </c>
      <c r="AA16" s="3">
        <v>0</v>
      </c>
      <c r="AC16" s="3">
        <v>5000000</v>
      </c>
      <c r="AE16" s="3">
        <v>942979</v>
      </c>
      <c r="AG16" s="3">
        <v>4598341159546</v>
      </c>
      <c r="AI16" s="3">
        <v>4714715128709</v>
      </c>
      <c r="AK16" s="6">
        <v>1.2030705864933055E-2</v>
      </c>
    </row>
    <row r="17" spans="1:37" x14ac:dyDescent="0.5">
      <c r="A17" s="1" t="s">
        <v>84</v>
      </c>
      <c r="C17" s="1" t="s">
        <v>60</v>
      </c>
      <c r="E17" s="1" t="s">
        <v>60</v>
      </c>
      <c r="G17" s="1" t="s">
        <v>85</v>
      </c>
      <c r="I17" s="1" t="s">
        <v>86</v>
      </c>
      <c r="K17" s="3">
        <v>19</v>
      </c>
      <c r="M17" s="3">
        <v>19</v>
      </c>
      <c r="O17" s="3">
        <v>2000000</v>
      </c>
      <c r="Q17" s="3">
        <v>1896425511250</v>
      </c>
      <c r="S17" s="3">
        <v>1973338024188</v>
      </c>
      <c r="U17" s="3">
        <v>0</v>
      </c>
      <c r="W17" s="3">
        <v>0</v>
      </c>
      <c r="Y17" s="3">
        <v>2000000</v>
      </c>
      <c r="AA17" s="3">
        <v>1980083750000</v>
      </c>
      <c r="AC17" s="3">
        <v>0</v>
      </c>
      <c r="AE17" s="3">
        <v>0</v>
      </c>
      <c r="AG17" s="3">
        <v>0</v>
      </c>
      <c r="AI17" s="3">
        <v>0</v>
      </c>
      <c r="AK17" s="6">
        <v>0</v>
      </c>
    </row>
    <row r="18" spans="1:37" x14ac:dyDescent="0.5">
      <c r="A18" s="1" t="s">
        <v>87</v>
      </c>
      <c r="C18" s="1" t="s">
        <v>60</v>
      </c>
      <c r="E18" s="1" t="s">
        <v>60</v>
      </c>
      <c r="G18" s="1" t="s">
        <v>88</v>
      </c>
      <c r="I18" s="1" t="s">
        <v>89</v>
      </c>
      <c r="K18" s="3">
        <v>20</v>
      </c>
      <c r="M18" s="3">
        <v>20</v>
      </c>
      <c r="O18" s="3">
        <v>4000000</v>
      </c>
      <c r="Q18" s="3">
        <v>3875973620000</v>
      </c>
      <c r="S18" s="3">
        <v>3963830840002</v>
      </c>
      <c r="U18" s="3">
        <v>0</v>
      </c>
      <c r="W18" s="3">
        <v>0</v>
      </c>
      <c r="Y18" s="3">
        <v>0</v>
      </c>
      <c r="AA18" s="3">
        <v>0</v>
      </c>
      <c r="AC18" s="3">
        <v>4000000</v>
      </c>
      <c r="AE18" s="3">
        <v>994161</v>
      </c>
      <c r="AG18" s="3">
        <v>3875973620000</v>
      </c>
      <c r="AI18" s="3">
        <v>3976493016124</v>
      </c>
      <c r="AK18" s="6">
        <v>1.0146958309238943E-2</v>
      </c>
    </row>
    <row r="19" spans="1:37" x14ac:dyDescent="0.5">
      <c r="A19" s="1" t="s">
        <v>90</v>
      </c>
      <c r="C19" s="1" t="s">
        <v>60</v>
      </c>
      <c r="E19" s="1" t="s">
        <v>60</v>
      </c>
      <c r="G19" s="1" t="s">
        <v>91</v>
      </c>
      <c r="I19" s="1" t="s">
        <v>92</v>
      </c>
      <c r="K19" s="3">
        <v>0</v>
      </c>
      <c r="M19" s="3">
        <v>0</v>
      </c>
      <c r="O19" s="3">
        <v>3673181</v>
      </c>
      <c r="Q19" s="3">
        <v>2414434552778</v>
      </c>
      <c r="S19" s="3">
        <v>2645285715596</v>
      </c>
      <c r="U19" s="3">
        <v>1301200</v>
      </c>
      <c r="W19" s="3">
        <v>1000238366653</v>
      </c>
      <c r="Y19" s="3">
        <v>0</v>
      </c>
      <c r="AA19" s="3">
        <v>0</v>
      </c>
      <c r="AC19" s="3">
        <v>4974381</v>
      </c>
      <c r="AE19" s="3">
        <v>767510</v>
      </c>
      <c r="AG19" s="3">
        <v>3414672919431</v>
      </c>
      <c r="AI19" s="3">
        <v>3817739218182</v>
      </c>
      <c r="AK19" s="6">
        <v>9.7418606106842061E-3</v>
      </c>
    </row>
    <row r="20" spans="1:37" x14ac:dyDescent="0.5">
      <c r="A20" s="1" t="s">
        <v>93</v>
      </c>
      <c r="C20" s="1" t="s">
        <v>60</v>
      </c>
      <c r="E20" s="1" t="s">
        <v>60</v>
      </c>
      <c r="G20" s="1" t="s">
        <v>94</v>
      </c>
      <c r="I20" s="1" t="s">
        <v>95</v>
      </c>
      <c r="K20" s="3">
        <v>0</v>
      </c>
      <c r="M20" s="3">
        <v>0</v>
      </c>
      <c r="O20" s="3">
        <v>604259</v>
      </c>
      <c r="Q20" s="3">
        <v>415659420228</v>
      </c>
      <c r="S20" s="3">
        <v>423478509721</v>
      </c>
      <c r="U20" s="3">
        <v>0</v>
      </c>
      <c r="W20" s="3">
        <v>0</v>
      </c>
      <c r="Y20" s="3">
        <v>0</v>
      </c>
      <c r="AA20" s="3">
        <v>0</v>
      </c>
      <c r="AC20" s="3">
        <v>604259</v>
      </c>
      <c r="AE20" s="3">
        <v>696840</v>
      </c>
      <c r="AG20" s="3">
        <v>415659420228</v>
      </c>
      <c r="AI20" s="3">
        <v>421055525026</v>
      </c>
      <c r="AK20" s="6">
        <v>1.0744223216260034E-3</v>
      </c>
    </row>
    <row r="21" spans="1:37" x14ac:dyDescent="0.5">
      <c r="A21" s="1" t="s">
        <v>96</v>
      </c>
      <c r="C21" s="1" t="s">
        <v>60</v>
      </c>
      <c r="E21" s="1" t="s">
        <v>60</v>
      </c>
      <c r="G21" s="1" t="s">
        <v>97</v>
      </c>
      <c r="I21" s="1" t="s">
        <v>98</v>
      </c>
      <c r="K21" s="3">
        <v>0</v>
      </c>
      <c r="M21" s="3">
        <v>0</v>
      </c>
      <c r="O21" s="3">
        <v>338500</v>
      </c>
      <c r="Q21" s="3">
        <v>220197292195</v>
      </c>
      <c r="S21" s="3">
        <v>228563267830</v>
      </c>
      <c r="U21" s="3">
        <v>0</v>
      </c>
      <c r="W21" s="3">
        <v>0</v>
      </c>
      <c r="Y21" s="3">
        <v>0</v>
      </c>
      <c r="AA21" s="3">
        <v>0</v>
      </c>
      <c r="AC21" s="3">
        <v>338500</v>
      </c>
      <c r="AE21" s="3">
        <v>670650</v>
      </c>
      <c r="AG21" s="3">
        <v>220197292195</v>
      </c>
      <c r="AI21" s="3">
        <v>227006228167</v>
      </c>
      <c r="AK21" s="6">
        <v>5.7925984625350688E-4</v>
      </c>
    </row>
    <row r="22" spans="1:37" x14ac:dyDescent="0.5">
      <c r="A22" s="1" t="s">
        <v>99</v>
      </c>
      <c r="C22" s="1" t="s">
        <v>60</v>
      </c>
      <c r="E22" s="1" t="s">
        <v>60</v>
      </c>
      <c r="G22" s="1" t="s">
        <v>100</v>
      </c>
      <c r="I22" s="1" t="s">
        <v>101</v>
      </c>
      <c r="K22" s="3">
        <v>0</v>
      </c>
      <c r="M22" s="3">
        <v>0</v>
      </c>
      <c r="O22" s="3">
        <v>2803561</v>
      </c>
      <c r="Q22" s="3">
        <v>1828042653627</v>
      </c>
      <c r="S22" s="3">
        <v>2165386604417</v>
      </c>
      <c r="U22" s="3">
        <v>0</v>
      </c>
      <c r="W22" s="3">
        <v>0</v>
      </c>
      <c r="Y22" s="3">
        <v>0</v>
      </c>
      <c r="AA22" s="3">
        <v>0</v>
      </c>
      <c r="AC22" s="3">
        <v>2803561</v>
      </c>
      <c r="AE22" s="3">
        <v>776500</v>
      </c>
      <c r="AG22" s="3">
        <v>1828042653627</v>
      </c>
      <c r="AI22" s="3">
        <v>2176880759101</v>
      </c>
      <c r="AK22" s="6">
        <v>5.5548238654553874E-3</v>
      </c>
    </row>
    <row r="23" spans="1:37" x14ac:dyDescent="0.5">
      <c r="A23" s="1" t="s">
        <v>102</v>
      </c>
      <c r="C23" s="1" t="s">
        <v>60</v>
      </c>
      <c r="E23" s="1" t="s">
        <v>60</v>
      </c>
      <c r="G23" s="1" t="s">
        <v>103</v>
      </c>
      <c r="I23" s="1" t="s">
        <v>104</v>
      </c>
      <c r="K23" s="3">
        <v>0</v>
      </c>
      <c r="M23" s="3">
        <v>0</v>
      </c>
      <c r="O23" s="3">
        <v>10121220</v>
      </c>
      <c r="Q23" s="3">
        <v>7597256843173</v>
      </c>
      <c r="S23" s="3">
        <v>9921874123326</v>
      </c>
      <c r="U23" s="3">
        <v>0</v>
      </c>
      <c r="W23" s="3">
        <v>0</v>
      </c>
      <c r="Y23" s="3">
        <v>10121220</v>
      </c>
      <c r="AA23" s="3">
        <v>10121220000000</v>
      </c>
      <c r="AC23" s="3">
        <v>0</v>
      </c>
      <c r="AE23" s="3">
        <v>0</v>
      </c>
      <c r="AG23" s="3">
        <v>0</v>
      </c>
      <c r="AI23" s="3">
        <v>0</v>
      </c>
      <c r="AK23" s="6">
        <v>0</v>
      </c>
    </row>
    <row r="24" spans="1:37" x14ac:dyDescent="0.5">
      <c r="A24" s="1" t="s">
        <v>105</v>
      </c>
      <c r="C24" s="1" t="s">
        <v>60</v>
      </c>
      <c r="E24" s="1" t="s">
        <v>60</v>
      </c>
      <c r="G24" s="1" t="s">
        <v>106</v>
      </c>
      <c r="I24" s="1" t="s">
        <v>107</v>
      </c>
      <c r="K24" s="3">
        <v>0</v>
      </c>
      <c r="M24" s="3">
        <v>0</v>
      </c>
      <c r="O24" s="3">
        <v>3846363</v>
      </c>
      <c r="Q24" s="3">
        <v>2364893723697</v>
      </c>
      <c r="S24" s="3">
        <v>3028155015250</v>
      </c>
      <c r="U24" s="3">
        <v>38600</v>
      </c>
      <c r="W24" s="3">
        <v>31297610659</v>
      </c>
      <c r="Y24" s="3">
        <v>0</v>
      </c>
      <c r="AA24" s="3">
        <v>0</v>
      </c>
      <c r="AC24" s="3">
        <v>3884963</v>
      </c>
      <c r="AE24" s="3">
        <v>815570</v>
      </c>
      <c r="AG24" s="3">
        <v>2396191334356</v>
      </c>
      <c r="AI24" s="3">
        <v>3168336496113</v>
      </c>
      <c r="AK24" s="6">
        <v>8.0847566449482461E-3</v>
      </c>
    </row>
    <row r="25" spans="1:37" x14ac:dyDescent="0.5">
      <c r="A25" s="1" t="s">
        <v>108</v>
      </c>
      <c r="C25" s="1" t="s">
        <v>60</v>
      </c>
      <c r="E25" s="1" t="s">
        <v>60</v>
      </c>
      <c r="G25" s="1" t="s">
        <v>106</v>
      </c>
      <c r="I25" s="1" t="s">
        <v>109</v>
      </c>
      <c r="K25" s="3">
        <v>0</v>
      </c>
      <c r="M25" s="3">
        <v>0</v>
      </c>
      <c r="O25" s="3">
        <v>7062785</v>
      </c>
      <c r="Q25" s="3">
        <v>4531205506784</v>
      </c>
      <c r="S25" s="3">
        <v>5133937226703</v>
      </c>
      <c r="U25" s="3">
        <v>13900</v>
      </c>
      <c r="W25" s="3">
        <v>10816867123</v>
      </c>
      <c r="Y25" s="3">
        <v>0</v>
      </c>
      <c r="AA25" s="3">
        <v>0</v>
      </c>
      <c r="AC25" s="3">
        <v>7076685</v>
      </c>
      <c r="AE25" s="3">
        <v>746928</v>
      </c>
      <c r="AG25" s="3">
        <v>4542022373907</v>
      </c>
      <c r="AI25" s="3">
        <v>5285569349930</v>
      </c>
      <c r="AK25" s="6">
        <v>1.3487374834272425E-2</v>
      </c>
    </row>
    <row r="26" spans="1:37" x14ac:dyDescent="0.5">
      <c r="A26" s="1" t="s">
        <v>110</v>
      </c>
      <c r="C26" s="1" t="s">
        <v>60</v>
      </c>
      <c r="E26" s="1" t="s">
        <v>60</v>
      </c>
      <c r="G26" s="1" t="s">
        <v>111</v>
      </c>
      <c r="I26" s="1" t="s">
        <v>112</v>
      </c>
      <c r="K26" s="3">
        <v>0</v>
      </c>
      <c r="M26" s="3">
        <v>0</v>
      </c>
      <c r="O26" s="3">
        <v>165506</v>
      </c>
      <c r="Q26" s="3">
        <v>109118809962</v>
      </c>
      <c r="S26" s="3">
        <v>141929135512</v>
      </c>
      <c r="U26" s="3">
        <v>0</v>
      </c>
      <c r="W26" s="3">
        <v>0</v>
      </c>
      <c r="Y26" s="3">
        <v>0</v>
      </c>
      <c r="AA26" s="3">
        <v>0</v>
      </c>
      <c r="AC26" s="3">
        <v>165506</v>
      </c>
      <c r="AE26" s="3">
        <v>865890</v>
      </c>
      <c r="AG26" s="3">
        <v>109118809962</v>
      </c>
      <c r="AI26" s="3">
        <v>143304437077</v>
      </c>
      <c r="AK26" s="6">
        <v>3.6567501631541423E-4</v>
      </c>
    </row>
    <row r="27" spans="1:37" x14ac:dyDescent="0.5">
      <c r="A27" s="1" t="s">
        <v>113</v>
      </c>
      <c r="C27" s="1" t="s">
        <v>60</v>
      </c>
      <c r="E27" s="1" t="s">
        <v>60</v>
      </c>
      <c r="G27" s="1" t="s">
        <v>114</v>
      </c>
      <c r="I27" s="1" t="s">
        <v>115</v>
      </c>
      <c r="K27" s="3">
        <v>0</v>
      </c>
      <c r="M27" s="3">
        <v>0</v>
      </c>
      <c r="O27" s="3">
        <v>982449</v>
      </c>
      <c r="Q27" s="3">
        <v>590562994179</v>
      </c>
      <c r="S27" s="3">
        <v>614694518964</v>
      </c>
      <c r="U27" s="3">
        <v>0</v>
      </c>
      <c r="W27" s="3">
        <v>0</v>
      </c>
      <c r="Y27" s="3">
        <v>0</v>
      </c>
      <c r="AA27" s="3">
        <v>0</v>
      </c>
      <c r="AC27" s="3">
        <v>982449</v>
      </c>
      <c r="AE27" s="3">
        <v>616320</v>
      </c>
      <c r="AG27" s="3">
        <v>590562994179</v>
      </c>
      <c r="AI27" s="3">
        <v>605479504440</v>
      </c>
      <c r="AK27" s="6">
        <v>1.5450235329822978E-3</v>
      </c>
    </row>
    <row r="28" spans="1:37" x14ac:dyDescent="0.5">
      <c r="A28" s="1" t="s">
        <v>116</v>
      </c>
      <c r="C28" s="1" t="s">
        <v>60</v>
      </c>
      <c r="E28" s="1" t="s">
        <v>60</v>
      </c>
      <c r="G28" s="1" t="s">
        <v>106</v>
      </c>
      <c r="I28" s="1" t="s">
        <v>109</v>
      </c>
      <c r="K28" s="3">
        <v>0</v>
      </c>
      <c r="M28" s="3">
        <v>0</v>
      </c>
      <c r="O28" s="3">
        <v>1395648</v>
      </c>
      <c r="Q28" s="3">
        <v>907854082974</v>
      </c>
      <c r="S28" s="3">
        <v>1171084724948</v>
      </c>
      <c r="U28" s="3">
        <v>0</v>
      </c>
      <c r="W28" s="3">
        <v>0</v>
      </c>
      <c r="Y28" s="3">
        <v>0</v>
      </c>
      <c r="AA28" s="3">
        <v>0</v>
      </c>
      <c r="AC28" s="3">
        <v>1395648</v>
      </c>
      <c r="AE28" s="3">
        <v>844510</v>
      </c>
      <c r="AG28" s="3">
        <v>907854082974</v>
      </c>
      <c r="AI28" s="3">
        <v>1178593020230</v>
      </c>
      <c r="AK28" s="6">
        <v>3.0074576244297612E-3</v>
      </c>
    </row>
    <row r="29" spans="1:37" x14ac:dyDescent="0.5">
      <c r="A29" s="1" t="s">
        <v>117</v>
      </c>
      <c r="C29" s="1" t="s">
        <v>60</v>
      </c>
      <c r="E29" s="1" t="s">
        <v>60</v>
      </c>
      <c r="G29" s="1" t="s">
        <v>114</v>
      </c>
      <c r="I29" s="1" t="s">
        <v>118</v>
      </c>
      <c r="K29" s="3">
        <v>0</v>
      </c>
      <c r="M29" s="3">
        <v>0</v>
      </c>
      <c r="O29" s="3">
        <v>2405784</v>
      </c>
      <c r="Q29" s="3">
        <v>1453950641588</v>
      </c>
      <c r="S29" s="3">
        <v>1481159753795</v>
      </c>
      <c r="U29" s="3">
        <v>24000</v>
      </c>
      <c r="W29" s="3">
        <v>14568804517</v>
      </c>
      <c r="Y29" s="3">
        <v>0</v>
      </c>
      <c r="AA29" s="3">
        <v>0</v>
      </c>
      <c r="AC29" s="3">
        <v>2429784</v>
      </c>
      <c r="AE29" s="3">
        <v>604450</v>
      </c>
      <c r="AG29" s="3">
        <v>1468519446105</v>
      </c>
      <c r="AI29" s="3">
        <v>1468626027336</v>
      </c>
      <c r="AK29" s="6">
        <v>3.7475451385972983E-3</v>
      </c>
    </row>
    <row r="30" spans="1:37" x14ac:dyDescent="0.5">
      <c r="A30" s="1" t="s">
        <v>119</v>
      </c>
      <c r="C30" s="1" t="s">
        <v>60</v>
      </c>
      <c r="E30" s="1" t="s">
        <v>60</v>
      </c>
      <c r="G30" s="1" t="s">
        <v>106</v>
      </c>
      <c r="I30" s="1" t="s">
        <v>120</v>
      </c>
      <c r="K30" s="3">
        <v>0</v>
      </c>
      <c r="M30" s="3">
        <v>0</v>
      </c>
      <c r="O30" s="3">
        <v>97800</v>
      </c>
      <c r="Q30" s="3">
        <v>71077202081</v>
      </c>
      <c r="S30" s="3">
        <v>80586033170</v>
      </c>
      <c r="U30" s="3">
        <v>173062</v>
      </c>
      <c r="W30" s="3">
        <v>143118114036</v>
      </c>
      <c r="Y30" s="3">
        <v>0</v>
      </c>
      <c r="AA30" s="3">
        <v>0</v>
      </c>
      <c r="AC30" s="3">
        <v>270862</v>
      </c>
      <c r="AE30" s="3">
        <v>829850</v>
      </c>
      <c r="AG30" s="3">
        <v>214195316117</v>
      </c>
      <c r="AI30" s="3">
        <v>224766120675</v>
      </c>
      <c r="AK30" s="6">
        <v>5.7354368449052365E-4</v>
      </c>
    </row>
    <row r="31" spans="1:37" x14ac:dyDescent="0.5">
      <c r="A31" s="1" t="s">
        <v>121</v>
      </c>
      <c r="C31" s="1" t="s">
        <v>60</v>
      </c>
      <c r="E31" s="1" t="s">
        <v>60</v>
      </c>
      <c r="G31" s="1" t="s">
        <v>122</v>
      </c>
      <c r="I31" s="1" t="s">
        <v>123</v>
      </c>
      <c r="K31" s="3">
        <v>0</v>
      </c>
      <c r="M31" s="3">
        <v>0</v>
      </c>
      <c r="O31" s="3">
        <v>7588061</v>
      </c>
      <c r="Q31" s="3">
        <v>5842165891169</v>
      </c>
      <c r="S31" s="3">
        <v>6171813769738</v>
      </c>
      <c r="U31" s="3">
        <v>222687</v>
      </c>
      <c r="W31" s="3">
        <v>181509287638</v>
      </c>
      <c r="Y31" s="3">
        <v>0</v>
      </c>
      <c r="AA31" s="3">
        <v>0</v>
      </c>
      <c r="AC31" s="3">
        <v>7810748</v>
      </c>
      <c r="AE31" s="3">
        <v>818040</v>
      </c>
      <c r="AG31" s="3">
        <v>6023675178807</v>
      </c>
      <c r="AI31" s="3">
        <v>6389256700628</v>
      </c>
      <c r="AK31" s="6">
        <v>1.6303693004216815E-2</v>
      </c>
    </row>
    <row r="32" spans="1:37" x14ac:dyDescent="0.5">
      <c r="A32" s="1" t="s">
        <v>124</v>
      </c>
      <c r="C32" s="1" t="s">
        <v>60</v>
      </c>
      <c r="E32" s="1" t="s">
        <v>60</v>
      </c>
      <c r="G32" s="1" t="s">
        <v>125</v>
      </c>
      <c r="I32" s="1" t="s">
        <v>126</v>
      </c>
      <c r="K32" s="3">
        <v>0</v>
      </c>
      <c r="M32" s="3">
        <v>0</v>
      </c>
      <c r="O32" s="3">
        <v>1829067</v>
      </c>
      <c r="Q32" s="3">
        <v>1147607108364</v>
      </c>
      <c r="S32" s="3">
        <v>1461020393535</v>
      </c>
      <c r="U32" s="3">
        <v>900</v>
      </c>
      <c r="W32" s="3">
        <v>720432915</v>
      </c>
      <c r="Y32" s="3">
        <v>0</v>
      </c>
      <c r="AA32" s="3">
        <v>0</v>
      </c>
      <c r="AC32" s="3">
        <v>1829967</v>
      </c>
      <c r="AE32" s="3">
        <v>803810</v>
      </c>
      <c r="AG32" s="3">
        <v>1148327541279</v>
      </c>
      <c r="AI32" s="3">
        <v>1470888775121</v>
      </c>
      <c r="AK32" s="6">
        <v>3.7533190723991732E-3</v>
      </c>
    </row>
    <row r="33" spans="1:37" x14ac:dyDescent="0.5">
      <c r="A33" s="1" t="s">
        <v>127</v>
      </c>
      <c r="C33" s="1" t="s">
        <v>60</v>
      </c>
      <c r="E33" s="1" t="s">
        <v>60</v>
      </c>
      <c r="G33" s="1" t="s">
        <v>122</v>
      </c>
      <c r="I33" s="1" t="s">
        <v>128</v>
      </c>
      <c r="K33" s="3">
        <v>0</v>
      </c>
      <c r="M33" s="3">
        <v>0</v>
      </c>
      <c r="O33" s="3">
        <v>908541</v>
      </c>
      <c r="Q33" s="3">
        <v>571508404812</v>
      </c>
      <c r="S33" s="3">
        <v>591128379947</v>
      </c>
      <c r="U33" s="3">
        <v>0</v>
      </c>
      <c r="W33" s="3">
        <v>0</v>
      </c>
      <c r="Y33" s="3">
        <v>0</v>
      </c>
      <c r="AA33" s="3">
        <v>0</v>
      </c>
      <c r="AC33" s="3">
        <v>908541</v>
      </c>
      <c r="AE33" s="3">
        <v>645090</v>
      </c>
      <c r="AG33" s="3">
        <v>571508404812</v>
      </c>
      <c r="AI33" s="3">
        <v>586068002674</v>
      </c>
      <c r="AK33" s="6">
        <v>1.4954905152350893E-3</v>
      </c>
    </row>
    <row r="34" spans="1:37" x14ac:dyDescent="0.5">
      <c r="A34" s="1" t="s">
        <v>129</v>
      </c>
      <c r="C34" s="1" t="s">
        <v>60</v>
      </c>
      <c r="E34" s="1" t="s">
        <v>60</v>
      </c>
      <c r="G34" s="1" t="s">
        <v>130</v>
      </c>
      <c r="I34" s="1" t="s">
        <v>131</v>
      </c>
      <c r="K34" s="3">
        <v>0</v>
      </c>
      <c r="M34" s="3">
        <v>0</v>
      </c>
      <c r="O34" s="3">
        <v>1669872</v>
      </c>
      <c r="Q34" s="3">
        <v>1011773696607</v>
      </c>
      <c r="S34" s="3">
        <v>1327814060891</v>
      </c>
      <c r="U34" s="3">
        <v>57600</v>
      </c>
      <c r="W34" s="3">
        <v>45890368161</v>
      </c>
      <c r="Y34" s="3">
        <v>0</v>
      </c>
      <c r="AA34" s="3">
        <v>0</v>
      </c>
      <c r="AC34" s="3">
        <v>1727472</v>
      </c>
      <c r="AE34" s="3">
        <v>801980</v>
      </c>
      <c r="AG34" s="3">
        <v>1057664064768</v>
      </c>
      <c r="AI34" s="3">
        <v>1385344310387</v>
      </c>
      <c r="AK34" s="6">
        <v>3.5350322267483944E-3</v>
      </c>
    </row>
    <row r="35" spans="1:37" x14ac:dyDescent="0.5">
      <c r="A35" s="1" t="s">
        <v>133</v>
      </c>
      <c r="C35" s="1" t="s">
        <v>60</v>
      </c>
      <c r="E35" s="1" t="s">
        <v>60</v>
      </c>
      <c r="G35" s="1" t="s">
        <v>134</v>
      </c>
      <c r="I35" s="1" t="s">
        <v>135</v>
      </c>
      <c r="K35" s="3">
        <v>0</v>
      </c>
      <c r="M35" s="3">
        <v>0</v>
      </c>
      <c r="O35" s="3">
        <v>274900</v>
      </c>
      <c r="Q35" s="3">
        <v>173607349948</v>
      </c>
      <c r="S35" s="3">
        <v>177990852587</v>
      </c>
      <c r="U35" s="3">
        <v>0</v>
      </c>
      <c r="W35" s="3">
        <v>0</v>
      </c>
      <c r="Y35" s="3">
        <v>0</v>
      </c>
      <c r="AA35" s="3">
        <v>0</v>
      </c>
      <c r="AC35" s="3">
        <v>274900</v>
      </c>
      <c r="AE35" s="3">
        <v>637630</v>
      </c>
      <c r="AG35" s="3">
        <v>173607349948</v>
      </c>
      <c r="AI35" s="3">
        <v>175277694726</v>
      </c>
      <c r="AK35" s="6">
        <v>4.4726231222149142E-4</v>
      </c>
    </row>
    <row r="36" spans="1:37" x14ac:dyDescent="0.5">
      <c r="A36" s="1" t="s">
        <v>136</v>
      </c>
      <c r="C36" s="1" t="s">
        <v>60</v>
      </c>
      <c r="E36" s="1" t="s">
        <v>60</v>
      </c>
      <c r="G36" s="1" t="s">
        <v>134</v>
      </c>
      <c r="I36" s="1" t="s">
        <v>137</v>
      </c>
      <c r="K36" s="3">
        <v>0</v>
      </c>
      <c r="M36" s="3">
        <v>0</v>
      </c>
      <c r="O36" s="3">
        <v>1592000</v>
      </c>
      <c r="Q36" s="3">
        <v>999943325000</v>
      </c>
      <c r="S36" s="3">
        <v>1018044549245</v>
      </c>
      <c r="U36" s="3">
        <v>0</v>
      </c>
      <c r="W36" s="3">
        <v>0</v>
      </c>
      <c r="Y36" s="3">
        <v>0</v>
      </c>
      <c r="AA36" s="3">
        <v>0</v>
      </c>
      <c r="AC36" s="3">
        <v>1592000</v>
      </c>
      <c r="AE36" s="3">
        <v>626750</v>
      </c>
      <c r="AG36" s="3">
        <v>999943325000</v>
      </c>
      <c r="AI36" s="3">
        <v>997747335792</v>
      </c>
      <c r="AK36" s="6">
        <v>2.5459872753162533E-3</v>
      </c>
    </row>
    <row r="37" spans="1:37" x14ac:dyDescent="0.5">
      <c r="A37" s="1" t="s">
        <v>138</v>
      </c>
      <c r="C37" s="1" t="s">
        <v>60</v>
      </c>
      <c r="E37" s="1" t="s">
        <v>60</v>
      </c>
      <c r="G37" s="1" t="s">
        <v>139</v>
      </c>
      <c r="I37" s="1" t="s">
        <v>140</v>
      </c>
      <c r="K37" s="3">
        <v>18</v>
      </c>
      <c r="M37" s="3">
        <v>18</v>
      </c>
      <c r="O37" s="3">
        <v>450000</v>
      </c>
      <c r="Q37" s="3">
        <v>434843125000</v>
      </c>
      <c r="S37" s="3">
        <v>448725311220</v>
      </c>
      <c r="U37" s="3">
        <v>0</v>
      </c>
      <c r="W37" s="3">
        <v>0</v>
      </c>
      <c r="Y37" s="3">
        <v>0</v>
      </c>
      <c r="AA37" s="3">
        <v>0</v>
      </c>
      <c r="AC37" s="3">
        <v>450000</v>
      </c>
      <c r="AE37" s="3">
        <v>999301</v>
      </c>
      <c r="AG37" s="3">
        <v>434843125000</v>
      </c>
      <c r="AI37" s="3">
        <v>449668024688</v>
      </c>
      <c r="AK37" s="6">
        <v>1.1474338521420106E-3</v>
      </c>
    </row>
    <row r="38" spans="1:37" x14ac:dyDescent="0.5">
      <c r="A38" s="1" t="s">
        <v>141</v>
      </c>
      <c r="C38" s="1" t="s">
        <v>60</v>
      </c>
      <c r="E38" s="1" t="s">
        <v>60</v>
      </c>
      <c r="G38" s="1" t="s">
        <v>142</v>
      </c>
      <c r="I38" s="1" t="s">
        <v>143</v>
      </c>
      <c r="K38" s="3">
        <v>20</v>
      </c>
      <c r="M38" s="3">
        <v>20</v>
      </c>
      <c r="O38" s="3">
        <v>1994901</v>
      </c>
      <c r="Q38" s="3">
        <v>1994909125000</v>
      </c>
      <c r="S38" s="3">
        <v>2019457775427</v>
      </c>
      <c r="U38" s="3">
        <v>0</v>
      </c>
      <c r="W38" s="3">
        <v>0</v>
      </c>
      <c r="Y38" s="3">
        <v>0</v>
      </c>
      <c r="AA38" s="3">
        <v>0</v>
      </c>
      <c r="AC38" s="3">
        <v>1994901</v>
      </c>
      <c r="AE38" s="3">
        <v>1013257</v>
      </c>
      <c r="AG38" s="3">
        <v>1994909125000</v>
      </c>
      <c r="AI38" s="3">
        <v>2021269075345</v>
      </c>
      <c r="AK38" s="6">
        <v>5.1577440111465556E-3</v>
      </c>
    </row>
    <row r="39" spans="1:37" x14ac:dyDescent="0.5">
      <c r="A39" s="1" t="s">
        <v>144</v>
      </c>
      <c r="C39" s="1" t="s">
        <v>60</v>
      </c>
      <c r="E39" s="1" t="s">
        <v>60</v>
      </c>
      <c r="G39" s="1" t="s">
        <v>145</v>
      </c>
      <c r="I39" s="1" t="s">
        <v>146</v>
      </c>
      <c r="K39" s="3">
        <v>18</v>
      </c>
      <c r="M39" s="3">
        <v>18</v>
      </c>
      <c r="O39" s="3">
        <v>7301000</v>
      </c>
      <c r="Q39" s="3">
        <v>6784037691622</v>
      </c>
      <c r="S39" s="3">
        <v>6731880761001</v>
      </c>
      <c r="U39" s="3">
        <v>0</v>
      </c>
      <c r="W39" s="3">
        <v>0</v>
      </c>
      <c r="Y39" s="3">
        <v>0</v>
      </c>
      <c r="AA39" s="3">
        <v>0</v>
      </c>
      <c r="AC39" s="3">
        <v>7301000</v>
      </c>
      <c r="AE39" s="3">
        <v>926673</v>
      </c>
      <c r="AG39" s="3">
        <v>6784037691622</v>
      </c>
      <c r="AI39" s="3">
        <v>6765381498708</v>
      </c>
      <c r="AK39" s="6">
        <v>1.7263463995820051E-2</v>
      </c>
    </row>
    <row r="40" spans="1:37" x14ac:dyDescent="0.5">
      <c r="A40" s="1" t="s">
        <v>147</v>
      </c>
      <c r="C40" s="1" t="s">
        <v>60</v>
      </c>
      <c r="E40" s="1" t="s">
        <v>60</v>
      </c>
      <c r="G40" s="1" t="s">
        <v>148</v>
      </c>
      <c r="I40" s="1" t="s">
        <v>149</v>
      </c>
      <c r="K40" s="3">
        <v>18</v>
      </c>
      <c r="M40" s="3">
        <v>18</v>
      </c>
      <c r="O40" s="3">
        <v>3780926</v>
      </c>
      <c r="Q40" s="3">
        <v>3363273663984</v>
      </c>
      <c r="S40" s="3">
        <v>3390511870830</v>
      </c>
      <c r="U40" s="3">
        <v>178584</v>
      </c>
      <c r="W40" s="3">
        <v>160007069178</v>
      </c>
      <c r="Y40" s="3">
        <v>0</v>
      </c>
      <c r="AA40" s="3">
        <v>0</v>
      </c>
      <c r="AC40" s="3">
        <v>3959510</v>
      </c>
      <c r="AE40" s="3">
        <v>900844</v>
      </c>
      <c r="AG40" s="3">
        <v>3523280733162</v>
      </c>
      <c r="AI40" s="3">
        <v>3566765937664</v>
      </c>
      <c r="AK40" s="6">
        <v>9.1014431866316588E-3</v>
      </c>
    </row>
    <row r="41" spans="1:37" x14ac:dyDescent="0.5">
      <c r="A41" s="1" t="s">
        <v>150</v>
      </c>
      <c r="C41" s="1" t="s">
        <v>60</v>
      </c>
      <c r="E41" s="1" t="s">
        <v>60</v>
      </c>
      <c r="G41" s="1" t="s">
        <v>151</v>
      </c>
      <c r="I41" s="1" t="s">
        <v>152</v>
      </c>
      <c r="K41" s="3">
        <v>19</v>
      </c>
      <c r="M41" s="3">
        <v>19</v>
      </c>
      <c r="O41" s="3">
        <v>4061300</v>
      </c>
      <c r="Q41" s="3">
        <v>3490284509897</v>
      </c>
      <c r="S41" s="3">
        <v>3508556472109</v>
      </c>
      <c r="U41" s="3">
        <v>0</v>
      </c>
      <c r="W41" s="3">
        <v>0</v>
      </c>
      <c r="Y41" s="3">
        <v>0</v>
      </c>
      <c r="AA41" s="3">
        <v>0</v>
      </c>
      <c r="AC41" s="3">
        <v>4061300</v>
      </c>
      <c r="AE41" s="3">
        <v>867546</v>
      </c>
      <c r="AG41" s="3">
        <v>3490284509897</v>
      </c>
      <c r="AI41" s="3">
        <v>3523229449451</v>
      </c>
      <c r="AK41" s="6">
        <v>8.9903495850493821E-3</v>
      </c>
    </row>
    <row r="42" spans="1:37" x14ac:dyDescent="0.5">
      <c r="A42" s="1" t="s">
        <v>153</v>
      </c>
      <c r="C42" s="1" t="s">
        <v>60</v>
      </c>
      <c r="E42" s="1" t="s">
        <v>60</v>
      </c>
      <c r="G42" s="1" t="s">
        <v>154</v>
      </c>
      <c r="I42" s="1" t="s">
        <v>155</v>
      </c>
      <c r="K42" s="3">
        <v>18</v>
      </c>
      <c r="M42" s="3">
        <v>18</v>
      </c>
      <c r="O42" s="3">
        <v>3406145</v>
      </c>
      <c r="Q42" s="3">
        <v>3176667628197</v>
      </c>
      <c r="S42" s="3">
        <v>3229576180207</v>
      </c>
      <c r="U42" s="3">
        <v>0</v>
      </c>
      <c r="W42" s="3">
        <v>0</v>
      </c>
      <c r="Y42" s="3">
        <v>0</v>
      </c>
      <c r="AA42" s="3">
        <v>0</v>
      </c>
      <c r="AC42" s="3">
        <v>3406145</v>
      </c>
      <c r="AE42" s="3">
        <v>953010</v>
      </c>
      <c r="AG42" s="3">
        <v>3176667628197</v>
      </c>
      <c r="AI42" s="3">
        <v>3245967522118</v>
      </c>
      <c r="AK42" s="6">
        <v>8.2828504882373252E-3</v>
      </c>
    </row>
    <row r="43" spans="1:37" x14ac:dyDescent="0.5">
      <c r="A43" s="1" t="s">
        <v>156</v>
      </c>
      <c r="C43" s="1" t="s">
        <v>60</v>
      </c>
      <c r="E43" s="1" t="s">
        <v>60</v>
      </c>
      <c r="G43" s="1" t="s">
        <v>157</v>
      </c>
      <c r="I43" s="1" t="s">
        <v>158</v>
      </c>
      <c r="K43" s="3">
        <v>20</v>
      </c>
      <c r="M43" s="3">
        <v>20</v>
      </c>
      <c r="O43" s="3">
        <v>5179565</v>
      </c>
      <c r="Q43" s="3">
        <v>5018374153132</v>
      </c>
      <c r="S43" s="3">
        <v>4961637892467</v>
      </c>
      <c r="U43" s="3">
        <v>0</v>
      </c>
      <c r="W43" s="3">
        <v>0</v>
      </c>
      <c r="Y43" s="3">
        <v>0</v>
      </c>
      <c r="AA43" s="3">
        <v>0</v>
      </c>
      <c r="AC43" s="3">
        <v>5179565</v>
      </c>
      <c r="AE43" s="3">
        <v>961618</v>
      </c>
      <c r="AG43" s="3">
        <v>5018374153132</v>
      </c>
      <c r="AI43" s="3">
        <v>4980570623051</v>
      </c>
      <c r="AK43" s="6">
        <v>1.2709098761998881E-2</v>
      </c>
    </row>
    <row r="44" spans="1:37" x14ac:dyDescent="0.5">
      <c r="A44" s="1" t="s">
        <v>159</v>
      </c>
      <c r="C44" s="1" t="s">
        <v>60</v>
      </c>
      <c r="E44" s="1" t="s">
        <v>60</v>
      </c>
      <c r="G44" s="1" t="s">
        <v>157</v>
      </c>
      <c r="I44" s="1" t="s">
        <v>158</v>
      </c>
      <c r="K44" s="3">
        <v>20</v>
      </c>
      <c r="M44" s="3">
        <v>20</v>
      </c>
      <c r="O44" s="3">
        <v>2000000</v>
      </c>
      <c r="Q44" s="3">
        <v>2000008125000</v>
      </c>
      <c r="S44" s="3">
        <v>1897813130091</v>
      </c>
      <c r="U44" s="3">
        <v>0</v>
      </c>
      <c r="W44" s="3">
        <v>0</v>
      </c>
      <c r="Y44" s="3">
        <v>0</v>
      </c>
      <c r="AA44" s="3">
        <v>0</v>
      </c>
      <c r="AC44" s="3">
        <v>2000000</v>
      </c>
      <c r="AE44" s="3">
        <v>953383</v>
      </c>
      <c r="AG44" s="3">
        <v>2000008125000</v>
      </c>
      <c r="AI44" s="3">
        <v>1906692205613</v>
      </c>
      <c r="AK44" s="6">
        <v>4.8653741476362882E-3</v>
      </c>
    </row>
    <row r="45" spans="1:37" x14ac:dyDescent="0.5">
      <c r="A45" s="1" t="s">
        <v>160</v>
      </c>
      <c r="C45" s="1" t="s">
        <v>60</v>
      </c>
      <c r="E45" s="1" t="s">
        <v>60</v>
      </c>
      <c r="G45" s="1" t="s">
        <v>161</v>
      </c>
      <c r="I45" s="1" t="s">
        <v>162</v>
      </c>
      <c r="K45" s="3">
        <v>21</v>
      </c>
      <c r="M45" s="3">
        <v>21</v>
      </c>
      <c r="O45" s="3">
        <v>1348714</v>
      </c>
      <c r="Q45" s="3">
        <v>1311551464676</v>
      </c>
      <c r="S45" s="3">
        <v>1339073494683</v>
      </c>
      <c r="U45" s="3">
        <v>0</v>
      </c>
      <c r="W45" s="3">
        <v>0</v>
      </c>
      <c r="Y45" s="3">
        <v>0</v>
      </c>
      <c r="AA45" s="3">
        <v>0</v>
      </c>
      <c r="AC45" s="3">
        <v>1348714</v>
      </c>
      <c r="AE45" s="3">
        <v>995772</v>
      </c>
      <c r="AG45" s="3">
        <v>1311551464676</v>
      </c>
      <c r="AI45" s="3">
        <v>1342960620085</v>
      </c>
      <c r="AK45" s="6">
        <v>3.4268802604951543E-3</v>
      </c>
    </row>
    <row r="46" spans="1:37" x14ac:dyDescent="0.5">
      <c r="A46" s="1" t="s">
        <v>163</v>
      </c>
      <c r="C46" s="1" t="s">
        <v>60</v>
      </c>
      <c r="E46" s="1" t="s">
        <v>60</v>
      </c>
      <c r="G46" s="1" t="s">
        <v>164</v>
      </c>
      <c r="I46" s="1" t="s">
        <v>165</v>
      </c>
      <c r="K46" s="3">
        <v>18</v>
      </c>
      <c r="M46" s="3">
        <v>18</v>
      </c>
      <c r="O46" s="3">
        <v>3560500</v>
      </c>
      <c r="Q46" s="3">
        <v>3389789345725</v>
      </c>
      <c r="S46" s="3">
        <v>3512936915701</v>
      </c>
      <c r="U46" s="3">
        <v>0</v>
      </c>
      <c r="W46" s="3">
        <v>0</v>
      </c>
      <c r="Y46" s="3">
        <v>3000000</v>
      </c>
      <c r="AA46" s="3">
        <v>3019176897210</v>
      </c>
      <c r="AC46" s="3">
        <v>560500</v>
      </c>
      <c r="AE46" s="3">
        <v>986740</v>
      </c>
      <c r="AG46" s="3">
        <v>533626436815</v>
      </c>
      <c r="AI46" s="3">
        <v>553046338623</v>
      </c>
      <c r="AK46" s="6">
        <v>1.4112279635171456E-3</v>
      </c>
    </row>
    <row r="47" spans="1:37" x14ac:dyDescent="0.5">
      <c r="A47" s="1" t="s">
        <v>166</v>
      </c>
      <c r="C47" s="1" t="s">
        <v>60</v>
      </c>
      <c r="E47" s="1" t="s">
        <v>60</v>
      </c>
      <c r="G47" s="1" t="s">
        <v>167</v>
      </c>
      <c r="I47" s="1" t="s">
        <v>168</v>
      </c>
      <c r="K47" s="3">
        <v>18</v>
      </c>
      <c r="M47" s="3">
        <v>18</v>
      </c>
      <c r="O47" s="3">
        <v>1800000</v>
      </c>
      <c r="Q47" s="3">
        <v>1800008125000</v>
      </c>
      <c r="S47" s="3">
        <v>1775567794121</v>
      </c>
      <c r="U47" s="3">
        <v>0</v>
      </c>
      <c r="W47" s="3">
        <v>0</v>
      </c>
      <c r="Y47" s="3">
        <v>0</v>
      </c>
      <c r="AA47" s="3">
        <v>0</v>
      </c>
      <c r="AC47" s="3">
        <v>1800000</v>
      </c>
      <c r="AE47" s="3">
        <v>992138</v>
      </c>
      <c r="AG47" s="3">
        <v>1800008125000</v>
      </c>
      <c r="AI47" s="3">
        <v>1785779398346</v>
      </c>
      <c r="AK47" s="6">
        <v>4.5568366475284205E-3</v>
      </c>
    </row>
    <row r="48" spans="1:37" x14ac:dyDescent="0.5">
      <c r="A48" s="1" t="s">
        <v>169</v>
      </c>
      <c r="C48" s="1" t="s">
        <v>60</v>
      </c>
      <c r="E48" s="1" t="s">
        <v>60</v>
      </c>
      <c r="G48" s="1" t="s">
        <v>170</v>
      </c>
      <c r="I48" s="1" t="s">
        <v>171</v>
      </c>
      <c r="K48" s="3">
        <v>18</v>
      </c>
      <c r="M48" s="3">
        <v>18</v>
      </c>
      <c r="O48" s="3">
        <v>5600000</v>
      </c>
      <c r="Q48" s="3">
        <v>5272487262500</v>
      </c>
      <c r="S48" s="3">
        <v>5256349115538</v>
      </c>
      <c r="U48" s="3">
        <v>0</v>
      </c>
      <c r="W48" s="3">
        <v>0</v>
      </c>
      <c r="Y48" s="3">
        <v>0</v>
      </c>
      <c r="AA48" s="3">
        <v>0</v>
      </c>
      <c r="AC48" s="3">
        <v>5600000</v>
      </c>
      <c r="AE48" s="3">
        <v>943071</v>
      </c>
      <c r="AG48" s="3">
        <v>5272487262500</v>
      </c>
      <c r="AI48" s="3">
        <v>5280996674648</v>
      </c>
      <c r="AK48" s="6">
        <v>1.3475706576523701E-2</v>
      </c>
    </row>
    <row r="49" spans="1:37" x14ac:dyDescent="0.5">
      <c r="A49" s="1" t="s">
        <v>172</v>
      </c>
      <c r="C49" s="1" t="s">
        <v>60</v>
      </c>
      <c r="E49" s="1" t="s">
        <v>60</v>
      </c>
      <c r="G49" s="1" t="s">
        <v>173</v>
      </c>
      <c r="I49" s="1" t="s">
        <v>174</v>
      </c>
      <c r="K49" s="3">
        <v>18</v>
      </c>
      <c r="M49" s="3">
        <v>18</v>
      </c>
      <c r="O49" s="3">
        <v>5999969</v>
      </c>
      <c r="Q49" s="3">
        <v>5513581306928</v>
      </c>
      <c r="S49" s="3">
        <v>5584762427596</v>
      </c>
      <c r="U49" s="3">
        <v>0</v>
      </c>
      <c r="W49" s="3">
        <v>0</v>
      </c>
      <c r="Y49" s="3">
        <v>0</v>
      </c>
      <c r="AA49" s="3">
        <v>0</v>
      </c>
      <c r="AC49" s="3">
        <v>5999969</v>
      </c>
      <c r="AE49" s="3">
        <v>938618</v>
      </c>
      <c r="AG49" s="3">
        <v>5513581306928</v>
      </c>
      <c r="AI49" s="3">
        <v>5631461051467</v>
      </c>
      <c r="AK49" s="6">
        <v>1.4369998960802067E-2</v>
      </c>
    </row>
    <row r="50" spans="1:37" x14ac:dyDescent="0.5">
      <c r="A50" s="1" t="s">
        <v>175</v>
      </c>
      <c r="C50" s="1" t="s">
        <v>60</v>
      </c>
      <c r="E50" s="1" t="s">
        <v>60</v>
      </c>
      <c r="G50" s="1" t="s">
        <v>176</v>
      </c>
      <c r="I50" s="1" t="s">
        <v>177</v>
      </c>
      <c r="K50" s="3">
        <v>23</v>
      </c>
      <c r="M50" s="3">
        <v>23</v>
      </c>
      <c r="O50" s="3">
        <v>1485000</v>
      </c>
      <c r="Q50" s="3">
        <v>1485000000000</v>
      </c>
      <c r="S50" s="3">
        <v>1400274375545</v>
      </c>
      <c r="U50" s="3">
        <v>0</v>
      </c>
      <c r="W50" s="3">
        <v>0</v>
      </c>
      <c r="Y50" s="3">
        <v>0</v>
      </c>
      <c r="AA50" s="3">
        <v>0</v>
      </c>
      <c r="AC50" s="3">
        <v>1485000</v>
      </c>
      <c r="AE50" s="3">
        <v>947545</v>
      </c>
      <c r="AG50" s="3">
        <v>1485000000000</v>
      </c>
      <c r="AI50" s="3">
        <v>1407050296717</v>
      </c>
      <c r="AK50" s="6">
        <v>3.5904201621624254E-3</v>
      </c>
    </row>
    <row r="51" spans="1:37" x14ac:dyDescent="0.5">
      <c r="A51" s="1" t="s">
        <v>178</v>
      </c>
      <c r="C51" s="1" t="s">
        <v>60</v>
      </c>
      <c r="E51" s="1" t="s">
        <v>60</v>
      </c>
      <c r="G51" s="1" t="s">
        <v>179</v>
      </c>
      <c r="I51" s="1" t="s">
        <v>107</v>
      </c>
      <c r="K51" s="3">
        <v>18</v>
      </c>
      <c r="M51" s="3">
        <v>18</v>
      </c>
      <c r="O51" s="3">
        <v>3990000</v>
      </c>
      <c r="Q51" s="3">
        <v>3758596250000</v>
      </c>
      <c r="S51" s="3">
        <v>3957669975201</v>
      </c>
      <c r="U51" s="3">
        <v>0</v>
      </c>
      <c r="W51" s="3">
        <v>0</v>
      </c>
      <c r="Y51" s="3">
        <v>0</v>
      </c>
      <c r="AA51" s="3">
        <v>0</v>
      </c>
      <c r="AC51" s="3">
        <v>3990000</v>
      </c>
      <c r="AE51" s="3">
        <v>997083</v>
      </c>
      <c r="AG51" s="3">
        <v>3758596250000</v>
      </c>
      <c r="AI51" s="3">
        <v>3978207472523</v>
      </c>
      <c r="AK51" s="6">
        <v>1.0151333148458608E-2</v>
      </c>
    </row>
    <row r="52" spans="1:37" x14ac:dyDescent="0.5">
      <c r="A52" s="1" t="s">
        <v>180</v>
      </c>
      <c r="C52" s="1" t="s">
        <v>60</v>
      </c>
      <c r="E52" s="1" t="s">
        <v>60</v>
      </c>
      <c r="G52" s="1" t="s">
        <v>179</v>
      </c>
      <c r="I52" s="1" t="s">
        <v>107</v>
      </c>
      <c r="K52" s="3">
        <v>18</v>
      </c>
      <c r="M52" s="3">
        <v>18</v>
      </c>
      <c r="O52" s="3">
        <v>3000000</v>
      </c>
      <c r="Q52" s="3">
        <v>2946428125000</v>
      </c>
      <c r="S52" s="3">
        <v>2932659555138</v>
      </c>
      <c r="U52" s="3">
        <v>0</v>
      </c>
      <c r="W52" s="3">
        <v>0</v>
      </c>
      <c r="Y52" s="3">
        <v>0</v>
      </c>
      <c r="AA52" s="3">
        <v>0</v>
      </c>
      <c r="AC52" s="3">
        <v>3000000</v>
      </c>
      <c r="AE52" s="3">
        <v>979475</v>
      </c>
      <c r="AG52" s="3">
        <v>2946428125000</v>
      </c>
      <c r="AI52" s="3">
        <v>2938313335846</v>
      </c>
      <c r="AK52" s="6">
        <v>7.4977983860189537E-3</v>
      </c>
    </row>
    <row r="53" spans="1:37" x14ac:dyDescent="0.5">
      <c r="A53" s="1" t="s">
        <v>181</v>
      </c>
      <c r="C53" s="1" t="s">
        <v>60</v>
      </c>
      <c r="E53" s="1" t="s">
        <v>60</v>
      </c>
      <c r="G53" s="1" t="s">
        <v>182</v>
      </c>
      <c r="I53" s="1" t="s">
        <v>183</v>
      </c>
      <c r="K53" s="3">
        <v>18</v>
      </c>
      <c r="M53" s="3">
        <v>18</v>
      </c>
      <c r="O53" s="3">
        <v>7500000</v>
      </c>
      <c r="Q53" s="3">
        <v>6870977067786</v>
      </c>
      <c r="S53" s="3">
        <v>7148523685722</v>
      </c>
      <c r="U53" s="3">
        <v>0</v>
      </c>
      <c r="W53" s="3">
        <v>0</v>
      </c>
      <c r="Y53" s="3">
        <v>0</v>
      </c>
      <c r="AA53" s="3">
        <v>0</v>
      </c>
      <c r="AC53" s="3">
        <v>7500000</v>
      </c>
      <c r="AE53" s="3">
        <v>957416</v>
      </c>
      <c r="AG53" s="3">
        <v>6870977067786</v>
      </c>
      <c r="AI53" s="3">
        <v>7180345327586</v>
      </c>
      <c r="AK53" s="6">
        <v>1.8322341920260981E-2</v>
      </c>
    </row>
    <row r="54" spans="1:37" x14ac:dyDescent="0.5">
      <c r="A54" s="1" t="s">
        <v>184</v>
      </c>
      <c r="C54" s="1" t="s">
        <v>60</v>
      </c>
      <c r="E54" s="1" t="s">
        <v>60</v>
      </c>
      <c r="G54" s="1" t="s">
        <v>185</v>
      </c>
      <c r="I54" s="1" t="s">
        <v>186</v>
      </c>
      <c r="K54" s="3">
        <v>18</v>
      </c>
      <c r="M54" s="3">
        <v>18</v>
      </c>
      <c r="O54" s="3">
        <v>4001100</v>
      </c>
      <c r="Q54" s="3">
        <v>3790228167625</v>
      </c>
      <c r="S54" s="3">
        <v>3880969954453</v>
      </c>
      <c r="U54" s="3">
        <v>0</v>
      </c>
      <c r="W54" s="3">
        <v>0</v>
      </c>
      <c r="Y54" s="3">
        <v>0</v>
      </c>
      <c r="AA54" s="3">
        <v>0</v>
      </c>
      <c r="AC54" s="3">
        <v>4001100</v>
      </c>
      <c r="AE54" s="3">
        <v>975779</v>
      </c>
      <c r="AG54" s="3">
        <v>3790228167625</v>
      </c>
      <c r="AI54" s="3">
        <v>3904040736992</v>
      </c>
      <c r="AK54" s="6">
        <v>9.9620792580798548E-3</v>
      </c>
    </row>
    <row r="55" spans="1:37" x14ac:dyDescent="0.5">
      <c r="A55" s="1" t="s">
        <v>187</v>
      </c>
      <c r="C55" s="1" t="s">
        <v>60</v>
      </c>
      <c r="E55" s="1" t="s">
        <v>60</v>
      </c>
      <c r="G55" s="1" t="s">
        <v>114</v>
      </c>
      <c r="I55" s="1" t="s">
        <v>188</v>
      </c>
      <c r="K55" s="3">
        <v>18</v>
      </c>
      <c r="M55" s="3">
        <v>18</v>
      </c>
      <c r="O55" s="3">
        <v>2549000</v>
      </c>
      <c r="Q55" s="3">
        <v>2185470782175</v>
      </c>
      <c r="S55" s="3">
        <v>2183090285779</v>
      </c>
      <c r="U55" s="3">
        <v>0</v>
      </c>
      <c r="W55" s="3">
        <v>0</v>
      </c>
      <c r="Y55" s="3">
        <v>0</v>
      </c>
      <c r="AA55" s="3">
        <v>0</v>
      </c>
      <c r="AC55" s="3">
        <v>2549000</v>
      </c>
      <c r="AE55" s="3">
        <v>860509</v>
      </c>
      <c r="AG55" s="3">
        <v>2185470782175</v>
      </c>
      <c r="AI55" s="3">
        <v>2193353861468</v>
      </c>
      <c r="AK55" s="6">
        <v>5.5968588652061738E-3</v>
      </c>
    </row>
    <row r="56" spans="1:37" x14ac:dyDescent="0.5">
      <c r="A56" s="1" t="s">
        <v>189</v>
      </c>
      <c r="C56" s="1" t="s">
        <v>60</v>
      </c>
      <c r="E56" s="1" t="s">
        <v>60</v>
      </c>
      <c r="G56" s="1" t="s">
        <v>190</v>
      </c>
      <c r="I56" s="1" t="s">
        <v>191</v>
      </c>
      <c r="K56" s="3">
        <v>18.5</v>
      </c>
      <c r="M56" s="3">
        <v>18.5</v>
      </c>
      <c r="O56" s="3">
        <v>7120295</v>
      </c>
      <c r="Q56" s="3">
        <v>6731070163452</v>
      </c>
      <c r="S56" s="3">
        <v>6578157391524</v>
      </c>
      <c r="U56" s="3">
        <v>0</v>
      </c>
      <c r="W56" s="3">
        <v>0</v>
      </c>
      <c r="Y56" s="3">
        <v>0</v>
      </c>
      <c r="AA56" s="3">
        <v>0</v>
      </c>
      <c r="AC56" s="3">
        <v>7120295</v>
      </c>
      <c r="AE56" s="3">
        <v>928322</v>
      </c>
      <c r="AG56" s="3">
        <v>6731070163452</v>
      </c>
      <c r="AI56" s="3">
        <v>6609675867673</v>
      </c>
      <c r="AK56" s="6">
        <v>1.6866144412906285E-2</v>
      </c>
    </row>
    <row r="57" spans="1:37" x14ac:dyDescent="0.5">
      <c r="A57" s="1" t="s">
        <v>192</v>
      </c>
      <c r="C57" s="1" t="s">
        <v>60</v>
      </c>
      <c r="E57" s="1" t="s">
        <v>60</v>
      </c>
      <c r="G57" s="1" t="s">
        <v>190</v>
      </c>
      <c r="I57" s="1" t="s">
        <v>191</v>
      </c>
      <c r="K57" s="3">
        <v>18.5</v>
      </c>
      <c r="M57" s="3">
        <v>18.5</v>
      </c>
      <c r="O57" s="3">
        <v>9993800</v>
      </c>
      <c r="Q57" s="3">
        <v>9134925245593</v>
      </c>
      <c r="S57" s="3">
        <v>9232874387847</v>
      </c>
      <c r="U57" s="3">
        <v>0</v>
      </c>
      <c r="W57" s="3">
        <v>0</v>
      </c>
      <c r="Y57" s="3">
        <v>0</v>
      </c>
      <c r="AA57" s="3">
        <v>0</v>
      </c>
      <c r="AC57" s="3">
        <v>9993800</v>
      </c>
      <c r="AE57" s="3">
        <v>928322</v>
      </c>
      <c r="AG57" s="3">
        <v>9134925245593</v>
      </c>
      <c r="AI57" s="3">
        <v>9277112631759</v>
      </c>
      <c r="AK57" s="6">
        <v>2.3672737440471624E-2</v>
      </c>
    </row>
    <row r="58" spans="1:37" x14ac:dyDescent="0.5">
      <c r="A58" s="1" t="s">
        <v>193</v>
      </c>
      <c r="C58" s="1" t="s">
        <v>60</v>
      </c>
      <c r="E58" s="1" t="s">
        <v>60</v>
      </c>
      <c r="G58" s="1" t="s">
        <v>194</v>
      </c>
      <c r="I58" s="1" t="s">
        <v>6</v>
      </c>
      <c r="K58" s="3">
        <v>0</v>
      </c>
      <c r="M58" s="3">
        <v>0</v>
      </c>
      <c r="O58" s="3">
        <v>200000</v>
      </c>
      <c r="Q58" s="3">
        <v>195598737250</v>
      </c>
      <c r="S58" s="3">
        <v>194992443750</v>
      </c>
      <c r="U58" s="3">
        <v>0</v>
      </c>
      <c r="W58" s="3">
        <v>0</v>
      </c>
      <c r="Y58" s="3">
        <v>200000</v>
      </c>
      <c r="AA58" s="3">
        <v>200000000000</v>
      </c>
      <c r="AC58" s="3">
        <v>0</v>
      </c>
      <c r="AE58" s="3">
        <v>0</v>
      </c>
      <c r="AG58" s="3">
        <v>0</v>
      </c>
      <c r="AI58" s="3">
        <v>0</v>
      </c>
      <c r="AK58" s="6">
        <v>0</v>
      </c>
    </row>
    <row r="59" spans="1:37" x14ac:dyDescent="0.5">
      <c r="A59" s="1" t="s">
        <v>195</v>
      </c>
      <c r="C59" s="1" t="s">
        <v>60</v>
      </c>
      <c r="E59" s="1" t="s">
        <v>60</v>
      </c>
      <c r="G59" s="1" t="s">
        <v>196</v>
      </c>
      <c r="I59" s="1" t="s">
        <v>197</v>
      </c>
      <c r="K59" s="3">
        <v>0</v>
      </c>
      <c r="M59" s="3">
        <v>0</v>
      </c>
      <c r="O59" s="3">
        <v>12030848</v>
      </c>
      <c r="Q59" s="3">
        <v>10291119719401</v>
      </c>
      <c r="S59" s="3">
        <v>11517407481812</v>
      </c>
      <c r="U59" s="3">
        <v>0</v>
      </c>
      <c r="W59" s="3">
        <v>0</v>
      </c>
      <c r="Y59" s="3">
        <v>0</v>
      </c>
      <c r="AA59" s="3">
        <v>0</v>
      </c>
      <c r="AC59" s="3">
        <v>12030848</v>
      </c>
      <c r="AE59" s="3">
        <v>978447</v>
      </c>
      <c r="AG59" s="3">
        <v>10291119719401</v>
      </c>
      <c r="AI59" s="3">
        <v>11771100602691</v>
      </c>
      <c r="AK59" s="6">
        <v>3.0036735028843419E-2</v>
      </c>
    </row>
    <row r="60" spans="1:37" x14ac:dyDescent="0.5">
      <c r="A60" s="1" t="s">
        <v>198</v>
      </c>
      <c r="C60" s="1" t="s">
        <v>60</v>
      </c>
      <c r="E60" s="1" t="s">
        <v>60</v>
      </c>
      <c r="G60" s="1" t="s">
        <v>199</v>
      </c>
      <c r="I60" s="1" t="s">
        <v>200</v>
      </c>
      <c r="K60" s="3">
        <v>23</v>
      </c>
      <c r="M60" s="3">
        <v>23</v>
      </c>
      <c r="O60" s="3">
        <v>1480000</v>
      </c>
      <c r="Q60" s="3">
        <v>1365173684062</v>
      </c>
      <c r="S60" s="3">
        <v>1366951701448</v>
      </c>
      <c r="U60" s="3">
        <v>0</v>
      </c>
      <c r="W60" s="3">
        <v>0</v>
      </c>
      <c r="Y60" s="3">
        <v>0</v>
      </c>
      <c r="AA60" s="3">
        <v>0</v>
      </c>
      <c r="AC60" s="3">
        <v>1480000</v>
      </c>
      <c r="AE60" s="3">
        <v>924713</v>
      </c>
      <c r="AG60" s="3">
        <v>1365173684062</v>
      </c>
      <c r="AI60" s="3">
        <v>1368522415937</v>
      </c>
      <c r="AK60" s="6">
        <v>3.4921072018647987E-3</v>
      </c>
    </row>
    <row r="61" spans="1:37" x14ac:dyDescent="0.5">
      <c r="A61" s="1" t="s">
        <v>201</v>
      </c>
      <c r="C61" s="1" t="s">
        <v>60</v>
      </c>
      <c r="E61" s="1" t="s">
        <v>60</v>
      </c>
      <c r="G61" s="1" t="s">
        <v>202</v>
      </c>
      <c r="I61" s="1" t="s">
        <v>203</v>
      </c>
      <c r="K61" s="3">
        <v>23</v>
      </c>
      <c r="M61" s="3">
        <v>23</v>
      </c>
      <c r="O61" s="3">
        <v>1970000</v>
      </c>
      <c r="Q61" s="3">
        <v>1970000000000</v>
      </c>
      <c r="S61" s="3">
        <v>1969923662500</v>
      </c>
      <c r="U61" s="3">
        <v>10000</v>
      </c>
      <c r="W61" s="3">
        <v>9350362312</v>
      </c>
      <c r="Y61" s="3">
        <v>0</v>
      </c>
      <c r="AA61" s="3">
        <v>0</v>
      </c>
      <c r="AC61" s="3">
        <v>1980000</v>
      </c>
      <c r="AE61" s="3">
        <v>829265</v>
      </c>
      <c r="AG61" s="3">
        <v>1979350362312</v>
      </c>
      <c r="AI61" s="3">
        <v>1641881721879</v>
      </c>
      <c r="AK61" s="6">
        <v>4.1896478412143017E-3</v>
      </c>
    </row>
    <row r="62" spans="1:37" x14ac:dyDescent="0.5">
      <c r="A62" s="1" t="s">
        <v>204</v>
      </c>
      <c r="C62" s="1" t="s">
        <v>60</v>
      </c>
      <c r="E62" s="1" t="s">
        <v>60</v>
      </c>
      <c r="G62" s="1" t="s">
        <v>205</v>
      </c>
      <c r="I62" s="1" t="s">
        <v>206</v>
      </c>
      <c r="K62" s="3">
        <v>16</v>
      </c>
      <c r="M62" s="3">
        <v>16</v>
      </c>
      <c r="O62" s="3">
        <v>883400</v>
      </c>
      <c r="Q62" s="3">
        <v>831352567792</v>
      </c>
      <c r="S62" s="3">
        <v>824492089893</v>
      </c>
      <c r="U62" s="3">
        <v>0</v>
      </c>
      <c r="W62" s="3">
        <v>0</v>
      </c>
      <c r="Y62" s="3">
        <v>0</v>
      </c>
      <c r="AA62" s="3">
        <v>0</v>
      </c>
      <c r="AC62" s="3">
        <v>883400</v>
      </c>
      <c r="AE62" s="3">
        <v>933353</v>
      </c>
      <c r="AG62" s="3">
        <v>831352567792</v>
      </c>
      <c r="AI62" s="3">
        <v>824492089893</v>
      </c>
      <c r="AK62" s="6">
        <v>2.1038857175200622E-3</v>
      </c>
    </row>
    <row r="63" spans="1:37" x14ac:dyDescent="0.5">
      <c r="A63" s="1" t="s">
        <v>207</v>
      </c>
      <c r="C63" s="1" t="s">
        <v>60</v>
      </c>
      <c r="E63" s="1" t="s">
        <v>60</v>
      </c>
      <c r="G63" s="1" t="s">
        <v>208</v>
      </c>
      <c r="I63" s="1" t="s">
        <v>209</v>
      </c>
      <c r="K63" s="3">
        <v>18</v>
      </c>
      <c r="M63" s="3">
        <v>18</v>
      </c>
      <c r="O63" s="3">
        <v>5860800</v>
      </c>
      <c r="Q63" s="3">
        <v>5428309744290</v>
      </c>
      <c r="S63" s="3">
        <v>5274515604600</v>
      </c>
      <c r="U63" s="3">
        <v>0</v>
      </c>
      <c r="W63" s="3">
        <v>0</v>
      </c>
      <c r="Y63" s="3">
        <v>0</v>
      </c>
      <c r="AA63" s="3">
        <v>0</v>
      </c>
      <c r="AC63" s="3">
        <v>5860800</v>
      </c>
      <c r="AE63" s="3">
        <v>900000</v>
      </c>
      <c r="AG63" s="3">
        <v>5428309744290</v>
      </c>
      <c r="AI63" s="3">
        <v>5274515604600</v>
      </c>
      <c r="AK63" s="6">
        <v>1.3459168600143595E-2</v>
      </c>
    </row>
    <row r="64" spans="1:37" x14ac:dyDescent="0.5">
      <c r="A64" s="1" t="s">
        <v>210</v>
      </c>
      <c r="C64" s="1" t="s">
        <v>60</v>
      </c>
      <c r="E64" s="1" t="s">
        <v>60</v>
      </c>
      <c r="G64" s="1" t="s">
        <v>211</v>
      </c>
      <c r="I64" s="1" t="s">
        <v>212</v>
      </c>
      <c r="K64" s="3">
        <v>18</v>
      </c>
      <c r="M64" s="3">
        <v>18</v>
      </c>
      <c r="O64" s="3">
        <v>195100</v>
      </c>
      <c r="Q64" s="3">
        <v>180357803750</v>
      </c>
      <c r="S64" s="3">
        <v>175583195887</v>
      </c>
      <c r="U64" s="3">
        <v>0</v>
      </c>
      <c r="W64" s="3">
        <v>0</v>
      </c>
      <c r="Y64" s="3">
        <v>0</v>
      </c>
      <c r="AA64" s="3">
        <v>0</v>
      </c>
      <c r="AC64" s="3">
        <v>195100</v>
      </c>
      <c r="AE64" s="3">
        <v>900000</v>
      </c>
      <c r="AG64" s="3">
        <v>180357803750</v>
      </c>
      <c r="AI64" s="3">
        <v>175583195887</v>
      </c>
      <c r="AK64" s="6">
        <v>4.4804187037273714E-4</v>
      </c>
    </row>
    <row r="65" spans="1:37" x14ac:dyDescent="0.5">
      <c r="A65" s="1" t="s">
        <v>213</v>
      </c>
      <c r="C65" s="1" t="s">
        <v>60</v>
      </c>
      <c r="E65" s="1" t="s">
        <v>60</v>
      </c>
      <c r="G65" s="1" t="s">
        <v>214</v>
      </c>
      <c r="I65" s="1" t="s">
        <v>215</v>
      </c>
      <c r="K65" s="3">
        <v>18</v>
      </c>
      <c r="M65" s="3">
        <v>18</v>
      </c>
      <c r="O65" s="3">
        <v>10000000</v>
      </c>
      <c r="Q65" s="3">
        <v>9728881250000</v>
      </c>
      <c r="S65" s="3">
        <v>9399365760462</v>
      </c>
      <c r="U65" s="3">
        <v>0</v>
      </c>
      <c r="W65" s="3">
        <v>0</v>
      </c>
      <c r="Y65" s="3">
        <v>0</v>
      </c>
      <c r="AA65" s="3">
        <v>0</v>
      </c>
      <c r="AC65" s="3">
        <v>10000000</v>
      </c>
      <c r="AE65" s="3">
        <v>939973</v>
      </c>
      <c r="AG65" s="3">
        <v>9728881250000</v>
      </c>
      <c r="AI65" s="3">
        <v>9399365760462</v>
      </c>
      <c r="AK65" s="6">
        <v>2.3984695086340321E-2</v>
      </c>
    </row>
    <row r="66" spans="1:37" x14ac:dyDescent="0.5">
      <c r="A66" s="1" t="s">
        <v>216</v>
      </c>
      <c r="C66" s="1" t="s">
        <v>60</v>
      </c>
      <c r="E66" s="1" t="s">
        <v>60</v>
      </c>
      <c r="G66" s="1" t="s">
        <v>217</v>
      </c>
      <c r="I66" s="1" t="s">
        <v>218</v>
      </c>
      <c r="K66" s="3">
        <v>18</v>
      </c>
      <c r="M66" s="3">
        <v>18</v>
      </c>
      <c r="O66" s="3">
        <v>2773000</v>
      </c>
      <c r="Q66" s="3">
        <v>2442292020000</v>
      </c>
      <c r="S66" s="3">
        <v>2495603291625</v>
      </c>
      <c r="U66" s="3">
        <v>0</v>
      </c>
      <c r="W66" s="3">
        <v>0</v>
      </c>
      <c r="Y66" s="3">
        <v>0</v>
      </c>
      <c r="AA66" s="3">
        <v>0</v>
      </c>
      <c r="AC66" s="3">
        <v>2773000</v>
      </c>
      <c r="AE66" s="3">
        <v>900000</v>
      </c>
      <c r="AG66" s="3">
        <v>2442292020000</v>
      </c>
      <c r="AI66" s="3">
        <v>2495603291625</v>
      </c>
      <c r="AK66" s="6">
        <v>6.3681194594932752E-3</v>
      </c>
    </row>
    <row r="67" spans="1:37" x14ac:dyDescent="0.5">
      <c r="A67" s="1" t="s">
        <v>219</v>
      </c>
      <c r="C67" s="1" t="s">
        <v>60</v>
      </c>
      <c r="E67" s="1" t="s">
        <v>60</v>
      </c>
      <c r="G67" s="1" t="s">
        <v>220</v>
      </c>
      <c r="I67" s="1" t="s">
        <v>221</v>
      </c>
      <c r="K67" s="3">
        <v>20.5</v>
      </c>
      <c r="M67" s="3">
        <v>20.5</v>
      </c>
      <c r="O67" s="3">
        <v>16088044</v>
      </c>
      <c r="Q67" s="3">
        <v>15497816644326</v>
      </c>
      <c r="S67" s="3">
        <v>15134176568756</v>
      </c>
      <c r="U67" s="3">
        <v>0</v>
      </c>
      <c r="W67" s="3">
        <v>0</v>
      </c>
      <c r="Y67" s="3">
        <v>0</v>
      </c>
      <c r="AA67" s="3">
        <v>0</v>
      </c>
      <c r="AC67" s="3">
        <v>16088044</v>
      </c>
      <c r="AE67" s="3">
        <v>940746</v>
      </c>
      <c r="AG67" s="3">
        <v>15497816644326</v>
      </c>
      <c r="AI67" s="3">
        <v>15134176568756</v>
      </c>
      <c r="AK67" s="6">
        <v>3.8618415288331875E-2</v>
      </c>
    </row>
    <row r="68" spans="1:37" x14ac:dyDescent="0.5">
      <c r="A68" s="1" t="s">
        <v>222</v>
      </c>
      <c r="C68" s="1" t="s">
        <v>60</v>
      </c>
      <c r="E68" s="1" t="s">
        <v>60</v>
      </c>
      <c r="G68" s="1" t="s">
        <v>220</v>
      </c>
      <c r="I68" s="1" t="s">
        <v>223</v>
      </c>
      <c r="K68" s="3">
        <v>20.5</v>
      </c>
      <c r="M68" s="3">
        <v>20.5</v>
      </c>
      <c r="O68" s="3">
        <v>13922852</v>
      </c>
      <c r="Q68" s="3">
        <v>13061713742597</v>
      </c>
      <c r="S68" s="3">
        <v>12134033217148</v>
      </c>
      <c r="U68" s="3">
        <v>0</v>
      </c>
      <c r="W68" s="3">
        <v>0</v>
      </c>
      <c r="Y68" s="3">
        <v>0</v>
      </c>
      <c r="AA68" s="3">
        <v>0</v>
      </c>
      <c r="AC68" s="3">
        <v>13922852</v>
      </c>
      <c r="AE68" s="3">
        <v>852498</v>
      </c>
      <c r="AG68" s="3">
        <v>13061713742597</v>
      </c>
      <c r="AI68" s="3">
        <v>11868743552660</v>
      </c>
      <c r="AK68" s="6">
        <v>3.028589400850442E-2</v>
      </c>
    </row>
    <row r="69" spans="1:37" x14ac:dyDescent="0.5">
      <c r="A69" s="1" t="s">
        <v>224</v>
      </c>
      <c r="C69" s="1" t="s">
        <v>60</v>
      </c>
      <c r="E69" s="1" t="s">
        <v>60</v>
      </c>
      <c r="G69" s="1" t="s">
        <v>225</v>
      </c>
      <c r="I69" s="1" t="s">
        <v>226</v>
      </c>
      <c r="K69" s="3">
        <v>20.5</v>
      </c>
      <c r="M69" s="3">
        <v>20.5</v>
      </c>
      <c r="O69" s="3">
        <v>9913595</v>
      </c>
      <c r="Q69" s="3">
        <v>9300946446664</v>
      </c>
      <c r="S69" s="3">
        <v>9138275329768</v>
      </c>
      <c r="U69" s="3">
        <v>0</v>
      </c>
      <c r="W69" s="3">
        <v>0</v>
      </c>
      <c r="Y69" s="3">
        <v>0</v>
      </c>
      <c r="AA69" s="3">
        <v>0</v>
      </c>
      <c r="AC69" s="3">
        <v>9913595</v>
      </c>
      <c r="AE69" s="3">
        <v>875124</v>
      </c>
      <c r="AG69" s="3">
        <v>9300946446664</v>
      </c>
      <c r="AI69" s="3">
        <v>8675288730314</v>
      </c>
      <c r="AK69" s="6">
        <v>2.2137042039346966E-2</v>
      </c>
    </row>
    <row r="70" spans="1:37" x14ac:dyDescent="0.5">
      <c r="A70" s="1" t="s">
        <v>227</v>
      </c>
      <c r="C70" s="1" t="s">
        <v>60</v>
      </c>
      <c r="E70" s="1" t="s">
        <v>60</v>
      </c>
      <c r="G70" s="1" t="s">
        <v>228</v>
      </c>
      <c r="I70" s="1" t="s">
        <v>229</v>
      </c>
      <c r="K70" s="3">
        <v>20.5</v>
      </c>
      <c r="M70" s="3">
        <v>20.5</v>
      </c>
      <c r="O70" s="3">
        <v>2000000</v>
      </c>
      <c r="Q70" s="3">
        <v>1877440000000</v>
      </c>
      <c r="S70" s="3">
        <v>1861439866410</v>
      </c>
      <c r="U70" s="3">
        <v>0</v>
      </c>
      <c r="W70" s="3">
        <v>0</v>
      </c>
      <c r="Y70" s="3">
        <v>0</v>
      </c>
      <c r="AA70" s="3">
        <v>0</v>
      </c>
      <c r="AC70" s="3">
        <v>2000000</v>
      </c>
      <c r="AE70" s="3">
        <v>905285</v>
      </c>
      <c r="AG70" s="3">
        <v>1877440000000</v>
      </c>
      <c r="AI70" s="3">
        <v>1810501460349</v>
      </c>
      <c r="AK70" s="6">
        <v>4.6199208102430771E-3</v>
      </c>
    </row>
    <row r="71" spans="1:37" x14ac:dyDescent="0.5">
      <c r="A71" s="1" t="s">
        <v>230</v>
      </c>
      <c r="C71" s="1" t="s">
        <v>60</v>
      </c>
      <c r="E71" s="1" t="s">
        <v>60</v>
      </c>
      <c r="G71" s="1" t="s">
        <v>231</v>
      </c>
      <c r="I71" s="1" t="s">
        <v>232</v>
      </c>
      <c r="K71" s="3">
        <v>15</v>
      </c>
      <c r="M71" s="3">
        <v>15</v>
      </c>
      <c r="O71" s="3">
        <v>4875157</v>
      </c>
      <c r="Q71" s="3">
        <v>4585098539749</v>
      </c>
      <c r="S71" s="3">
        <v>4742520079692</v>
      </c>
      <c r="U71" s="3">
        <v>0</v>
      </c>
      <c r="W71" s="3">
        <v>0</v>
      </c>
      <c r="Y71" s="3">
        <v>201868</v>
      </c>
      <c r="AA71" s="3">
        <v>199994205131</v>
      </c>
      <c r="AC71" s="3">
        <v>4673289</v>
      </c>
      <c r="AE71" s="3">
        <v>991642</v>
      </c>
      <c r="AG71" s="3">
        <v>4395241131665</v>
      </c>
      <c r="AI71" s="3">
        <v>4634050074139</v>
      </c>
      <c r="AK71" s="6">
        <v>1.1824869983311894E-2</v>
      </c>
    </row>
    <row r="72" spans="1:37" x14ac:dyDescent="0.5">
      <c r="A72" s="1" t="s">
        <v>233</v>
      </c>
      <c r="C72" s="1" t="s">
        <v>60</v>
      </c>
      <c r="E72" s="1" t="s">
        <v>60</v>
      </c>
      <c r="G72" s="1" t="s">
        <v>234</v>
      </c>
      <c r="I72" s="1" t="s">
        <v>235</v>
      </c>
      <c r="K72" s="3">
        <v>18</v>
      </c>
      <c r="M72" s="3">
        <v>18</v>
      </c>
      <c r="O72" s="3">
        <v>15000</v>
      </c>
      <c r="Q72" s="3">
        <v>13689480442</v>
      </c>
      <c r="S72" s="3">
        <v>13327868525</v>
      </c>
      <c r="U72" s="3">
        <v>0</v>
      </c>
      <c r="W72" s="3">
        <v>0</v>
      </c>
      <c r="Y72" s="3">
        <v>0</v>
      </c>
      <c r="AA72" s="3">
        <v>0</v>
      </c>
      <c r="AC72" s="3">
        <v>15000</v>
      </c>
      <c r="AE72" s="3">
        <v>888559</v>
      </c>
      <c r="AG72" s="3">
        <v>13689480442</v>
      </c>
      <c r="AI72" s="3">
        <v>13327868525</v>
      </c>
      <c r="AK72" s="6">
        <v>3.4009194967985278E-5</v>
      </c>
    </row>
    <row r="73" spans="1:37" x14ac:dyDescent="0.5">
      <c r="A73" s="1" t="s">
        <v>236</v>
      </c>
      <c r="C73" s="1" t="s">
        <v>60</v>
      </c>
      <c r="E73" s="1" t="s">
        <v>60</v>
      </c>
      <c r="G73" s="1" t="s">
        <v>237</v>
      </c>
      <c r="I73" s="1" t="s">
        <v>238</v>
      </c>
      <c r="K73" s="3">
        <v>18</v>
      </c>
      <c r="M73" s="3">
        <v>18</v>
      </c>
      <c r="O73" s="3">
        <v>125000</v>
      </c>
      <c r="Q73" s="3">
        <v>112094095949</v>
      </c>
      <c r="S73" s="3">
        <v>108892030270</v>
      </c>
      <c r="U73" s="3">
        <v>0</v>
      </c>
      <c r="W73" s="3">
        <v>0</v>
      </c>
      <c r="Y73" s="3">
        <v>0</v>
      </c>
      <c r="AA73" s="3">
        <v>0</v>
      </c>
      <c r="AC73" s="3">
        <v>125000</v>
      </c>
      <c r="AE73" s="3">
        <v>871170</v>
      </c>
      <c r="AG73" s="3">
        <v>112094095949</v>
      </c>
      <c r="AI73" s="3">
        <v>108892030270</v>
      </c>
      <c r="AK73" s="6">
        <v>2.778636569655225E-4</v>
      </c>
    </row>
    <row r="74" spans="1:37" x14ac:dyDescent="0.5">
      <c r="A74" s="1" t="s">
        <v>239</v>
      </c>
      <c r="C74" s="1" t="s">
        <v>60</v>
      </c>
      <c r="E74" s="1" t="s">
        <v>60</v>
      </c>
      <c r="G74" s="1" t="s">
        <v>240</v>
      </c>
      <c r="I74" s="1" t="s">
        <v>241</v>
      </c>
      <c r="K74" s="3">
        <v>18</v>
      </c>
      <c r="M74" s="3">
        <v>18</v>
      </c>
      <c r="O74" s="3">
        <v>170000</v>
      </c>
      <c r="Q74" s="3">
        <v>151489970005</v>
      </c>
      <c r="S74" s="3">
        <v>144060407442</v>
      </c>
      <c r="U74" s="3">
        <v>0</v>
      </c>
      <c r="W74" s="3">
        <v>0</v>
      </c>
      <c r="Y74" s="3">
        <v>0</v>
      </c>
      <c r="AA74" s="3">
        <v>0</v>
      </c>
      <c r="AC74" s="3">
        <v>170000</v>
      </c>
      <c r="AE74" s="3">
        <v>847447</v>
      </c>
      <c r="AG74" s="3">
        <v>151489970005</v>
      </c>
      <c r="AI74" s="3">
        <v>144060407442</v>
      </c>
      <c r="AK74" s="6">
        <v>3.6760405271647702E-4</v>
      </c>
    </row>
    <row r="75" spans="1:37" x14ac:dyDescent="0.5">
      <c r="A75" s="1" t="s">
        <v>242</v>
      </c>
      <c r="C75" s="1" t="s">
        <v>60</v>
      </c>
      <c r="E75" s="1" t="s">
        <v>60</v>
      </c>
      <c r="G75" s="1" t="s">
        <v>88</v>
      </c>
      <c r="I75" s="1" t="s">
        <v>89</v>
      </c>
      <c r="K75" s="3">
        <v>18</v>
      </c>
      <c r="M75" s="3">
        <v>18</v>
      </c>
      <c r="O75" s="3">
        <v>125000</v>
      </c>
      <c r="Q75" s="3">
        <v>111696632712</v>
      </c>
      <c r="S75" s="3">
        <v>111075945640</v>
      </c>
      <c r="U75" s="3">
        <v>0</v>
      </c>
      <c r="W75" s="3">
        <v>0</v>
      </c>
      <c r="Y75" s="3">
        <v>0</v>
      </c>
      <c r="AA75" s="3">
        <v>0</v>
      </c>
      <c r="AC75" s="3">
        <v>125000</v>
      </c>
      <c r="AE75" s="3">
        <v>888642</v>
      </c>
      <c r="AG75" s="3">
        <v>111696632712</v>
      </c>
      <c r="AI75" s="3">
        <v>111075945640</v>
      </c>
      <c r="AK75" s="6">
        <v>2.8343643129718625E-4</v>
      </c>
    </row>
    <row r="76" spans="1:37" x14ac:dyDescent="0.5">
      <c r="A76" s="1" t="s">
        <v>243</v>
      </c>
      <c r="C76" s="1" t="s">
        <v>60</v>
      </c>
      <c r="E76" s="1" t="s">
        <v>60</v>
      </c>
      <c r="G76" s="1" t="s">
        <v>244</v>
      </c>
      <c r="I76" s="1" t="s">
        <v>245</v>
      </c>
      <c r="K76" s="3">
        <v>17</v>
      </c>
      <c r="M76" s="3">
        <v>17</v>
      </c>
      <c r="O76" s="3">
        <v>337500</v>
      </c>
      <c r="Q76" s="3">
        <v>312531750000</v>
      </c>
      <c r="S76" s="3">
        <v>302974834270</v>
      </c>
      <c r="U76" s="3">
        <v>0</v>
      </c>
      <c r="W76" s="3">
        <v>0</v>
      </c>
      <c r="Y76" s="3">
        <v>0</v>
      </c>
      <c r="AA76" s="3">
        <v>0</v>
      </c>
      <c r="AC76" s="3">
        <v>337500</v>
      </c>
      <c r="AE76" s="3">
        <v>911304</v>
      </c>
      <c r="AG76" s="3">
        <v>312531750000</v>
      </c>
      <c r="AI76" s="3">
        <v>307553181852</v>
      </c>
      <c r="AK76" s="6">
        <v>7.8479436565637183E-4</v>
      </c>
    </row>
    <row r="77" spans="1:37" x14ac:dyDescent="0.5">
      <c r="A77" s="1" t="s">
        <v>246</v>
      </c>
      <c r="C77" s="1" t="s">
        <v>60</v>
      </c>
      <c r="E77" s="1" t="s">
        <v>60</v>
      </c>
      <c r="G77" s="1" t="s">
        <v>247</v>
      </c>
      <c r="I77" s="1" t="s">
        <v>248</v>
      </c>
      <c r="K77" s="3">
        <v>17</v>
      </c>
      <c r="M77" s="3">
        <v>17</v>
      </c>
      <c r="O77" s="3">
        <v>5877976</v>
      </c>
      <c r="Q77" s="3">
        <v>5464658632333</v>
      </c>
      <c r="S77" s="3">
        <v>5218552886863</v>
      </c>
      <c r="U77" s="3">
        <v>0</v>
      </c>
      <c r="W77" s="3">
        <v>0</v>
      </c>
      <c r="Y77" s="3">
        <v>0</v>
      </c>
      <c r="AA77" s="3">
        <v>0</v>
      </c>
      <c r="AC77" s="3">
        <v>5877976</v>
      </c>
      <c r="AE77" s="3">
        <v>887849</v>
      </c>
      <c r="AG77" s="3">
        <v>5464658632333</v>
      </c>
      <c r="AI77" s="3">
        <v>5218552886863</v>
      </c>
      <c r="AK77" s="6">
        <v>1.3316366547820981E-2</v>
      </c>
    </row>
    <row r="78" spans="1:37" x14ac:dyDescent="0.5">
      <c r="A78" s="1" t="s">
        <v>249</v>
      </c>
      <c r="C78" s="1" t="s">
        <v>60</v>
      </c>
      <c r="E78" s="1" t="s">
        <v>60</v>
      </c>
      <c r="G78" s="1" t="s">
        <v>250</v>
      </c>
      <c r="I78" s="1" t="s">
        <v>251</v>
      </c>
      <c r="K78" s="3">
        <v>17</v>
      </c>
      <c r="M78" s="3">
        <v>17</v>
      </c>
      <c r="O78" s="3">
        <v>1020277</v>
      </c>
      <c r="Q78" s="3">
        <v>975561203843</v>
      </c>
      <c r="S78" s="3">
        <v>944779681171</v>
      </c>
      <c r="U78" s="3">
        <v>0</v>
      </c>
      <c r="W78" s="3">
        <v>0</v>
      </c>
      <c r="Y78" s="3">
        <v>1020277</v>
      </c>
      <c r="AA78" s="3">
        <v>1020277000000</v>
      </c>
      <c r="AC78" s="3">
        <v>0</v>
      </c>
      <c r="AE78" s="3">
        <v>0</v>
      </c>
      <c r="AG78" s="3">
        <v>0</v>
      </c>
      <c r="AI78" s="3">
        <v>0</v>
      </c>
      <c r="AK78" s="6">
        <v>0</v>
      </c>
    </row>
    <row r="79" spans="1:37" x14ac:dyDescent="0.5">
      <c r="A79" s="1" t="s">
        <v>252</v>
      </c>
      <c r="C79" s="1" t="s">
        <v>60</v>
      </c>
      <c r="E79" s="1" t="s">
        <v>60</v>
      </c>
      <c r="G79" s="1" t="s">
        <v>253</v>
      </c>
      <c r="I79" s="1" t="s">
        <v>104</v>
      </c>
      <c r="K79" s="3">
        <v>17</v>
      </c>
      <c r="M79" s="3">
        <v>17</v>
      </c>
      <c r="O79" s="3">
        <v>7138846</v>
      </c>
      <c r="Q79" s="3">
        <v>6615284321065</v>
      </c>
      <c r="S79" s="3">
        <v>6853926054669</v>
      </c>
      <c r="U79" s="3">
        <v>0</v>
      </c>
      <c r="W79" s="3">
        <v>0</v>
      </c>
      <c r="Y79" s="3">
        <v>7138846</v>
      </c>
      <c r="AA79" s="3">
        <v>7138846000000</v>
      </c>
      <c r="AC79" s="3">
        <v>0</v>
      </c>
      <c r="AE79" s="3">
        <v>0</v>
      </c>
      <c r="AG79" s="3">
        <v>0</v>
      </c>
      <c r="AI79" s="3">
        <v>0</v>
      </c>
      <c r="AK79" s="6">
        <v>0</v>
      </c>
    </row>
    <row r="80" spans="1:37" x14ac:dyDescent="0.5">
      <c r="A80" s="1" t="s">
        <v>254</v>
      </c>
      <c r="C80" s="1" t="s">
        <v>60</v>
      </c>
      <c r="E80" s="1" t="s">
        <v>60</v>
      </c>
      <c r="G80" s="1" t="s">
        <v>255</v>
      </c>
      <c r="I80" s="1" t="s">
        <v>256</v>
      </c>
      <c r="K80" s="3">
        <v>23</v>
      </c>
      <c r="M80" s="3">
        <v>23</v>
      </c>
      <c r="O80" s="3">
        <v>2450000</v>
      </c>
      <c r="Q80" s="3">
        <v>2305694875000</v>
      </c>
      <c r="S80" s="3">
        <v>2310829770626</v>
      </c>
      <c r="U80" s="3">
        <v>0</v>
      </c>
      <c r="W80" s="3">
        <v>0</v>
      </c>
      <c r="Y80" s="3">
        <v>0</v>
      </c>
      <c r="AA80" s="3">
        <v>0</v>
      </c>
      <c r="AC80" s="3">
        <v>2450000</v>
      </c>
      <c r="AE80" s="3">
        <v>944354</v>
      </c>
      <c r="AG80" s="3">
        <v>2305694875000</v>
      </c>
      <c r="AI80" s="3">
        <v>2313579269434</v>
      </c>
      <c r="AK80" s="6">
        <v>5.9036423041297853E-3</v>
      </c>
    </row>
    <row r="81" spans="1:37" x14ac:dyDescent="0.5">
      <c r="A81" s="1" t="s">
        <v>257</v>
      </c>
      <c r="C81" s="1" t="s">
        <v>60</v>
      </c>
      <c r="E81" s="1" t="s">
        <v>60</v>
      </c>
      <c r="G81" s="1" t="s">
        <v>217</v>
      </c>
      <c r="I81" s="1" t="s">
        <v>258</v>
      </c>
      <c r="K81" s="3">
        <v>18</v>
      </c>
      <c r="M81" s="3">
        <v>18</v>
      </c>
      <c r="O81" s="3">
        <v>0</v>
      </c>
      <c r="Q81" s="3">
        <v>0</v>
      </c>
      <c r="S81" s="3">
        <v>0</v>
      </c>
      <c r="U81" s="3">
        <v>4685000</v>
      </c>
      <c r="W81" s="3">
        <v>4275110078124</v>
      </c>
      <c r="Y81" s="3">
        <v>0</v>
      </c>
      <c r="AA81" s="3">
        <v>0</v>
      </c>
      <c r="AC81" s="3">
        <v>4685000</v>
      </c>
      <c r="AE81" s="3">
        <v>837759</v>
      </c>
      <c r="AG81" s="3">
        <v>4275110078124</v>
      </c>
      <c r="AI81" s="3">
        <v>3924751917069</v>
      </c>
      <c r="AK81" s="6">
        <v>1.0014928711083875E-2</v>
      </c>
    </row>
    <row r="82" spans="1:37" x14ac:dyDescent="0.5">
      <c r="A82" s="1" t="s">
        <v>259</v>
      </c>
      <c r="C82" s="1" t="s">
        <v>60</v>
      </c>
      <c r="E82" s="1" t="s">
        <v>60</v>
      </c>
      <c r="G82" s="1" t="s">
        <v>260</v>
      </c>
      <c r="I82" s="1" t="s">
        <v>261</v>
      </c>
      <c r="K82" s="3">
        <v>0</v>
      </c>
      <c r="M82" s="3">
        <v>0</v>
      </c>
      <c r="O82" s="3">
        <v>0</v>
      </c>
      <c r="Q82" s="3">
        <v>0</v>
      </c>
      <c r="S82" s="3">
        <v>0</v>
      </c>
      <c r="U82" s="3">
        <v>1413000</v>
      </c>
      <c r="W82" s="3">
        <v>4999900500000</v>
      </c>
      <c r="Y82" s="3">
        <v>100</v>
      </c>
      <c r="AA82" s="3">
        <v>349945750</v>
      </c>
      <c r="AC82" s="3">
        <v>1412900</v>
      </c>
      <c r="AE82" s="3">
        <v>3184660</v>
      </c>
      <c r="AG82" s="3">
        <v>4999546650000</v>
      </c>
      <c r="AI82" s="3">
        <v>4498908675052</v>
      </c>
      <c r="AK82" s="6">
        <v>1.1480024880647881E-2</v>
      </c>
    </row>
    <row r="83" spans="1:37" x14ac:dyDescent="0.5">
      <c r="A83" s="1" t="s">
        <v>41</v>
      </c>
      <c r="C83" s="1" t="s">
        <v>41</v>
      </c>
      <c r="E83" s="1" t="s">
        <v>41</v>
      </c>
      <c r="G83" s="1" t="s">
        <v>41</v>
      </c>
      <c r="I83" s="1" t="s">
        <v>41</v>
      </c>
      <c r="K83" s="1" t="s">
        <v>41</v>
      </c>
      <c r="M83" s="1" t="s">
        <v>41</v>
      </c>
      <c r="O83" s="1" t="s">
        <v>41</v>
      </c>
      <c r="Q83" s="4">
        <f>SUM(Q9:Q82)</f>
        <v>244446565169129</v>
      </c>
      <c r="S83" s="4">
        <f>SUM(S9:S82)</f>
        <v>250850319590474</v>
      </c>
      <c r="U83" s="1" t="s">
        <v>41</v>
      </c>
      <c r="W83" s="4">
        <f>SUM(W9:W82)</f>
        <v>10872527861316</v>
      </c>
      <c r="Y83" s="1" t="s">
        <v>41</v>
      </c>
      <c r="AA83" s="4">
        <f>SUM(AA9:AA82)</f>
        <v>26780783423091</v>
      </c>
      <c r="AC83" s="1" t="s">
        <v>41</v>
      </c>
      <c r="AE83" s="1" t="s">
        <v>41</v>
      </c>
      <c r="AG83" s="4">
        <f>SUM(AG9:AG82)</f>
        <v>232067592246870</v>
      </c>
      <c r="AI83" s="4">
        <f>SUM(AI9:AI82)</f>
        <v>235136229982445</v>
      </c>
      <c r="AK83" s="9">
        <f>SUM(AK9:AK82)</f>
        <v>0.60000546032622248</v>
      </c>
    </row>
    <row r="84" spans="1:37" ht="22.5" thickTop="1" x14ac:dyDescent="0.5"/>
    <row r="85" spans="1:37" x14ac:dyDescent="0.5">
      <c r="AK85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60"/>
  <sheetViews>
    <sheetView rightToLeft="1" topLeftCell="A37" workbookViewId="0">
      <selection activeCell="K60" sqref="K60"/>
    </sheetView>
  </sheetViews>
  <sheetFormatPr defaultRowHeight="21.75" x14ac:dyDescent="0.5"/>
  <cols>
    <col min="1" max="1" width="32.7109375" style="1" bestFit="1" customWidth="1"/>
    <col min="2" max="2" width="1" style="1" customWidth="1"/>
    <col min="3" max="3" width="18" style="1" customWidth="1"/>
    <col min="4" max="4" width="1" style="1" customWidth="1"/>
    <col min="5" max="5" width="22" style="1" customWidth="1"/>
    <col min="6" max="6" width="1" style="1" customWidth="1"/>
    <col min="7" max="7" width="22" style="1" customWidth="1"/>
    <col min="8" max="8" width="1" style="1" customWidth="1"/>
    <col min="9" max="9" width="17" style="1" customWidth="1"/>
    <col min="10" max="10" width="1" style="1" customWidth="1"/>
    <col min="11" max="11" width="28" style="1" customWidth="1"/>
    <col min="12" max="12" width="1" style="1" customWidth="1"/>
    <col min="13" max="13" width="51.14062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 x14ac:dyDescent="0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</row>
    <row r="3" spans="1:13" ht="22.5" x14ac:dyDescent="0.5">
      <c r="A3" s="16" t="s">
        <v>1</v>
      </c>
      <c r="B3" s="16" t="s">
        <v>1</v>
      </c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</row>
    <row r="4" spans="1:13" ht="22.5" x14ac:dyDescent="0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</row>
    <row r="6" spans="1:13" ht="22.5" x14ac:dyDescent="0.5">
      <c r="A6" s="15" t="s">
        <v>3</v>
      </c>
      <c r="C6" s="15" t="s">
        <v>6</v>
      </c>
      <c r="D6" s="15" t="s">
        <v>6</v>
      </c>
      <c r="E6" s="15" t="s">
        <v>6</v>
      </c>
      <c r="F6" s="15" t="s">
        <v>6</v>
      </c>
      <c r="G6" s="15" t="s">
        <v>6</v>
      </c>
      <c r="H6" s="15" t="s">
        <v>6</v>
      </c>
      <c r="I6" s="15" t="s">
        <v>6</v>
      </c>
      <c r="J6" s="15" t="s">
        <v>6</v>
      </c>
      <c r="K6" s="15" t="s">
        <v>6</v>
      </c>
      <c r="L6" s="15" t="s">
        <v>6</v>
      </c>
      <c r="M6" s="15" t="s">
        <v>6</v>
      </c>
    </row>
    <row r="7" spans="1:13" ht="22.5" x14ac:dyDescent="0.5">
      <c r="A7" s="15" t="s">
        <v>3</v>
      </c>
      <c r="C7" s="15" t="s">
        <v>7</v>
      </c>
      <c r="E7" s="15" t="s">
        <v>262</v>
      </c>
      <c r="G7" s="15" t="s">
        <v>263</v>
      </c>
      <c r="I7" s="15" t="s">
        <v>264</v>
      </c>
      <c r="K7" s="15" t="s">
        <v>265</v>
      </c>
      <c r="M7" s="15" t="s">
        <v>266</v>
      </c>
    </row>
    <row r="8" spans="1:13" x14ac:dyDescent="0.5">
      <c r="A8" s="1" t="s">
        <v>75</v>
      </c>
      <c r="C8" s="3">
        <v>3474082</v>
      </c>
      <c r="E8" s="3">
        <v>965000</v>
      </c>
      <c r="G8" s="3">
        <v>994067.2</v>
      </c>
      <c r="I8" s="1" t="s">
        <v>267</v>
      </c>
      <c r="K8" s="3">
        <v>3453470966310.3999</v>
      </c>
      <c r="M8" s="1" t="s">
        <v>455</v>
      </c>
    </row>
    <row r="9" spans="1:13" x14ac:dyDescent="0.5">
      <c r="A9" s="1" t="s">
        <v>160</v>
      </c>
      <c r="C9" s="3">
        <v>1348714</v>
      </c>
      <c r="E9" s="3">
        <v>950000</v>
      </c>
      <c r="G9" s="3">
        <v>995772.75970000005</v>
      </c>
      <c r="I9" s="1" t="s">
        <v>268</v>
      </c>
      <c r="K9" s="3">
        <v>1343012661826.03</v>
      </c>
      <c r="M9" s="1" t="s">
        <v>455</v>
      </c>
    </row>
    <row r="10" spans="1:13" x14ac:dyDescent="0.5">
      <c r="A10" s="1" t="s">
        <v>230</v>
      </c>
      <c r="C10" s="3">
        <v>4673289</v>
      </c>
      <c r="E10" s="3">
        <v>990990</v>
      </c>
      <c r="G10" s="3">
        <v>991642</v>
      </c>
      <c r="I10" s="1" t="s">
        <v>16</v>
      </c>
      <c r="K10" s="3">
        <v>4634229650538</v>
      </c>
      <c r="M10" s="1" t="s">
        <v>455</v>
      </c>
    </row>
    <row r="11" spans="1:13" x14ac:dyDescent="0.5">
      <c r="A11" s="1" t="s">
        <v>153</v>
      </c>
      <c r="C11" s="3">
        <v>3406145</v>
      </c>
      <c r="E11" s="3">
        <v>1000000</v>
      </c>
      <c r="G11" s="3">
        <v>953010.89890000003</v>
      </c>
      <c r="I11" s="1" t="s">
        <v>269</v>
      </c>
      <c r="K11" s="3">
        <v>3246093308233.7402</v>
      </c>
      <c r="M11" s="1" t="s">
        <v>455</v>
      </c>
    </row>
    <row r="12" spans="1:13" x14ac:dyDescent="0.5">
      <c r="A12" s="1" t="s">
        <v>178</v>
      </c>
      <c r="C12" s="3">
        <v>3990000</v>
      </c>
      <c r="E12" s="3">
        <v>970000</v>
      </c>
      <c r="G12" s="3">
        <v>997083.11629999999</v>
      </c>
      <c r="I12" s="1" t="s">
        <v>270</v>
      </c>
      <c r="K12" s="3">
        <v>3978361634037</v>
      </c>
      <c r="M12" s="1" t="s">
        <v>455</v>
      </c>
    </row>
    <row r="13" spans="1:13" x14ac:dyDescent="0.5">
      <c r="A13" s="1" t="s">
        <v>180</v>
      </c>
      <c r="C13" s="3">
        <v>3000000</v>
      </c>
      <c r="E13" s="3">
        <v>1000000</v>
      </c>
      <c r="G13" s="3">
        <v>979475.73329999996</v>
      </c>
      <c r="I13" s="1" t="s">
        <v>271</v>
      </c>
      <c r="K13" s="3">
        <v>2938427199900</v>
      </c>
      <c r="M13" s="1" t="s">
        <v>455</v>
      </c>
    </row>
    <row r="14" spans="1:13" x14ac:dyDescent="0.5">
      <c r="A14" s="1" t="s">
        <v>233</v>
      </c>
      <c r="C14" s="3">
        <v>15000</v>
      </c>
      <c r="E14" s="3">
        <v>940700</v>
      </c>
      <c r="G14" s="3">
        <v>888559</v>
      </c>
      <c r="I14" s="1" t="s">
        <v>272</v>
      </c>
      <c r="K14" s="3">
        <v>13328385000</v>
      </c>
      <c r="M14" s="1" t="s">
        <v>455</v>
      </c>
    </row>
    <row r="15" spans="1:13" x14ac:dyDescent="0.5">
      <c r="A15" s="1" t="s">
        <v>156</v>
      </c>
      <c r="C15" s="3">
        <v>5179565</v>
      </c>
      <c r="E15" s="3">
        <v>962078</v>
      </c>
      <c r="G15" s="3">
        <v>961618.1335</v>
      </c>
      <c r="I15" s="1" t="s">
        <v>273</v>
      </c>
      <c r="K15" s="3">
        <v>4980763627641.9297</v>
      </c>
      <c r="M15" s="1" t="s">
        <v>455</v>
      </c>
    </row>
    <row r="16" spans="1:13" x14ac:dyDescent="0.5">
      <c r="A16" s="1" t="s">
        <v>159</v>
      </c>
      <c r="C16" s="3">
        <v>2000000</v>
      </c>
      <c r="E16" s="3">
        <v>1000000</v>
      </c>
      <c r="G16" s="3">
        <v>953383.04639999999</v>
      </c>
      <c r="I16" s="1" t="s">
        <v>274</v>
      </c>
      <c r="K16" s="3">
        <v>1906766092800</v>
      </c>
      <c r="M16" s="1" t="s">
        <v>455</v>
      </c>
    </row>
    <row r="17" spans="1:13" x14ac:dyDescent="0.5">
      <c r="A17" s="1" t="s">
        <v>81</v>
      </c>
      <c r="C17" s="3">
        <v>5000000</v>
      </c>
      <c r="E17" s="3">
        <v>1000000</v>
      </c>
      <c r="G17" s="3">
        <v>942979.5662</v>
      </c>
      <c r="I17" s="1" t="s">
        <v>275</v>
      </c>
      <c r="K17" s="3">
        <v>4714897831000</v>
      </c>
      <c r="M17" s="1" t="s">
        <v>455</v>
      </c>
    </row>
    <row r="18" spans="1:13" x14ac:dyDescent="0.5">
      <c r="A18" s="1" t="s">
        <v>236</v>
      </c>
      <c r="C18" s="3">
        <v>125000</v>
      </c>
      <c r="E18" s="3">
        <v>950000</v>
      </c>
      <c r="G18" s="3">
        <v>871170</v>
      </c>
      <c r="I18" s="1" t="s">
        <v>276</v>
      </c>
      <c r="K18" s="3">
        <v>108896250000</v>
      </c>
      <c r="M18" s="1" t="s">
        <v>455</v>
      </c>
    </row>
    <row r="19" spans="1:13" x14ac:dyDescent="0.5">
      <c r="A19" s="1" t="s">
        <v>239</v>
      </c>
      <c r="C19" s="3">
        <v>170000</v>
      </c>
      <c r="E19" s="3">
        <v>940000</v>
      </c>
      <c r="G19" s="3">
        <v>847447</v>
      </c>
      <c r="I19" s="1" t="s">
        <v>277</v>
      </c>
      <c r="K19" s="3">
        <v>144065990000</v>
      </c>
      <c r="M19" s="1" t="s">
        <v>455</v>
      </c>
    </row>
    <row r="20" spans="1:13" x14ac:dyDescent="0.5">
      <c r="A20" s="1" t="s">
        <v>87</v>
      </c>
      <c r="C20" s="3">
        <v>4000000</v>
      </c>
      <c r="E20" s="3">
        <v>1000000</v>
      </c>
      <c r="G20" s="3">
        <v>994161.77780000004</v>
      </c>
      <c r="I20" s="1" t="s">
        <v>278</v>
      </c>
      <c r="K20" s="3">
        <v>3976647111200</v>
      </c>
      <c r="M20" s="1" t="s">
        <v>455</v>
      </c>
    </row>
    <row r="21" spans="1:13" x14ac:dyDescent="0.5">
      <c r="A21" s="1" t="s">
        <v>242</v>
      </c>
      <c r="C21" s="3">
        <v>125000</v>
      </c>
      <c r="E21" s="3">
        <v>987380</v>
      </c>
      <c r="G21" s="3">
        <v>888642</v>
      </c>
      <c r="I21" s="1" t="s">
        <v>279</v>
      </c>
      <c r="K21" s="3">
        <v>111080250000</v>
      </c>
      <c r="M21" s="1" t="s">
        <v>455</v>
      </c>
    </row>
    <row r="22" spans="1:13" x14ac:dyDescent="0.5">
      <c r="A22" s="1" t="s">
        <v>144</v>
      </c>
      <c r="C22" s="3">
        <v>7301000</v>
      </c>
      <c r="E22" s="3">
        <v>999321</v>
      </c>
      <c r="G22" s="3">
        <v>926673.56079999998</v>
      </c>
      <c r="I22" s="1" t="s">
        <v>280</v>
      </c>
      <c r="K22" s="3">
        <v>6765643667400.7998</v>
      </c>
      <c r="M22" s="1" t="s">
        <v>455</v>
      </c>
    </row>
    <row r="23" spans="1:13" x14ac:dyDescent="0.5">
      <c r="A23" s="1" t="s">
        <v>72</v>
      </c>
      <c r="C23" s="3">
        <v>8330000</v>
      </c>
      <c r="E23" s="3">
        <v>1000000</v>
      </c>
      <c r="G23" s="3">
        <v>938642.54139999999</v>
      </c>
      <c r="I23" s="1" t="s">
        <v>281</v>
      </c>
      <c r="K23" s="3">
        <v>7818892369862</v>
      </c>
      <c r="M23" s="1" t="s">
        <v>455</v>
      </c>
    </row>
    <row r="24" spans="1:13" x14ac:dyDescent="0.5">
      <c r="A24" s="1" t="s">
        <v>189</v>
      </c>
      <c r="C24" s="3">
        <v>7120295</v>
      </c>
      <c r="E24" s="3">
        <v>950000</v>
      </c>
      <c r="G24" s="3">
        <v>928322.77350000001</v>
      </c>
      <c r="I24" s="1" t="s">
        <v>282</v>
      </c>
      <c r="K24" s="3">
        <v>6609932002538.1797</v>
      </c>
      <c r="M24" s="1" t="s">
        <v>455</v>
      </c>
    </row>
    <row r="25" spans="1:13" x14ac:dyDescent="0.5">
      <c r="A25" s="1" t="s">
        <v>192</v>
      </c>
      <c r="C25" s="3">
        <v>9993800</v>
      </c>
      <c r="E25" s="3">
        <v>950200</v>
      </c>
      <c r="G25" s="3">
        <v>928322.77350000001</v>
      </c>
      <c r="I25" s="1" t="s">
        <v>283</v>
      </c>
      <c r="K25" s="3">
        <v>9277472133804.3008</v>
      </c>
      <c r="M25" s="1" t="s">
        <v>455</v>
      </c>
    </row>
    <row r="26" spans="1:13" x14ac:dyDescent="0.5">
      <c r="A26" s="1" t="s">
        <v>66</v>
      </c>
      <c r="C26" s="3">
        <v>3205000</v>
      </c>
      <c r="E26" s="3">
        <v>925000</v>
      </c>
      <c r="G26" s="3">
        <v>899926.04929999996</v>
      </c>
      <c r="I26" s="1" t="s">
        <v>284</v>
      </c>
      <c r="K26" s="3">
        <v>2884262988006.5</v>
      </c>
      <c r="M26" s="1" t="s">
        <v>455</v>
      </c>
    </row>
    <row r="27" spans="1:13" x14ac:dyDescent="0.5">
      <c r="A27" s="1" t="s">
        <v>243</v>
      </c>
      <c r="C27" s="3">
        <v>337500</v>
      </c>
      <c r="E27" s="3">
        <v>982000</v>
      </c>
      <c r="G27" s="3">
        <v>911304</v>
      </c>
      <c r="I27" s="1" t="s">
        <v>285</v>
      </c>
      <c r="K27" s="3">
        <v>307565100000</v>
      </c>
      <c r="M27" s="1" t="s">
        <v>455</v>
      </c>
    </row>
    <row r="28" spans="1:13" x14ac:dyDescent="0.5">
      <c r="A28" s="1" t="s">
        <v>138</v>
      </c>
      <c r="C28" s="3">
        <v>450000</v>
      </c>
      <c r="E28" s="3">
        <v>1000000</v>
      </c>
      <c r="G28" s="3">
        <v>999301</v>
      </c>
      <c r="I28" s="1" t="s">
        <v>286</v>
      </c>
      <c r="K28" s="3">
        <v>449685450000</v>
      </c>
      <c r="M28" s="1" t="s">
        <v>455</v>
      </c>
    </row>
    <row r="29" spans="1:13" x14ac:dyDescent="0.5">
      <c r="A29" s="1" t="s">
        <v>108</v>
      </c>
      <c r="C29" s="3">
        <v>7076685</v>
      </c>
      <c r="E29" s="3">
        <v>777530</v>
      </c>
      <c r="G29" s="3">
        <v>746928</v>
      </c>
      <c r="I29" s="1" t="s">
        <v>287</v>
      </c>
      <c r="K29" s="3">
        <v>5285774173680</v>
      </c>
      <c r="M29" s="1" t="s">
        <v>455</v>
      </c>
    </row>
    <row r="30" spans="1:13" x14ac:dyDescent="0.5">
      <c r="A30" s="1" t="s">
        <v>147</v>
      </c>
      <c r="C30" s="3">
        <v>3959510</v>
      </c>
      <c r="E30" s="3">
        <v>896400</v>
      </c>
      <c r="G30" s="3">
        <v>900844.84069999994</v>
      </c>
      <c r="I30" s="1" t="s">
        <v>288</v>
      </c>
      <c r="K30" s="3">
        <v>3566904155200.0601</v>
      </c>
      <c r="M30" s="1" t="s">
        <v>455</v>
      </c>
    </row>
    <row r="31" spans="1:13" x14ac:dyDescent="0.5">
      <c r="A31" s="1" t="s">
        <v>163</v>
      </c>
      <c r="C31" s="3">
        <v>560500</v>
      </c>
      <c r="E31" s="3">
        <v>908304</v>
      </c>
      <c r="G31" s="3">
        <v>986740</v>
      </c>
      <c r="I31" s="1" t="s">
        <v>289</v>
      </c>
      <c r="K31" s="3">
        <v>553067770000</v>
      </c>
      <c r="M31" s="1" t="s">
        <v>455</v>
      </c>
    </row>
    <row r="32" spans="1:13" x14ac:dyDescent="0.5">
      <c r="A32" s="1" t="s">
        <v>246</v>
      </c>
      <c r="C32" s="3">
        <v>5877976</v>
      </c>
      <c r="E32" s="3">
        <v>943600</v>
      </c>
      <c r="G32" s="3">
        <v>887849</v>
      </c>
      <c r="I32" s="1" t="s">
        <v>290</v>
      </c>
      <c r="K32" s="3">
        <v>5218755113624</v>
      </c>
      <c r="M32" s="1" t="s">
        <v>455</v>
      </c>
    </row>
    <row r="33" spans="1:13" x14ac:dyDescent="0.5">
      <c r="A33" s="1" t="s">
        <v>181</v>
      </c>
      <c r="C33" s="3">
        <v>7500000</v>
      </c>
      <c r="E33" s="3">
        <v>889177</v>
      </c>
      <c r="G33" s="3">
        <v>957416.47690000001</v>
      </c>
      <c r="I33" s="1" t="s">
        <v>291</v>
      </c>
      <c r="K33" s="3">
        <v>7180623576750</v>
      </c>
      <c r="M33" s="1" t="s">
        <v>455</v>
      </c>
    </row>
    <row r="34" spans="1:13" x14ac:dyDescent="0.5">
      <c r="A34" s="1" t="s">
        <v>78</v>
      </c>
      <c r="C34" s="3">
        <v>5005000</v>
      </c>
      <c r="E34" s="3">
        <v>1000000</v>
      </c>
      <c r="G34" s="3">
        <v>981356.14040000003</v>
      </c>
      <c r="I34" s="1" t="s">
        <v>292</v>
      </c>
      <c r="K34" s="3">
        <v>4911687482702</v>
      </c>
      <c r="M34" s="1" t="s">
        <v>455</v>
      </c>
    </row>
    <row r="35" spans="1:13" x14ac:dyDescent="0.5">
      <c r="A35" s="1" t="s">
        <v>141</v>
      </c>
      <c r="C35" s="3">
        <v>1994901</v>
      </c>
      <c r="E35" s="3">
        <v>990000</v>
      </c>
      <c r="G35" s="3">
        <v>1013257</v>
      </c>
      <c r="I35" s="1" t="s">
        <v>293</v>
      </c>
      <c r="K35" s="3">
        <v>2021347402557</v>
      </c>
      <c r="M35" s="1" t="s">
        <v>455</v>
      </c>
    </row>
    <row r="36" spans="1:13" x14ac:dyDescent="0.5">
      <c r="A36" s="1" t="s">
        <v>204</v>
      </c>
      <c r="C36" s="3">
        <v>883400</v>
      </c>
      <c r="E36" s="3">
        <v>999990</v>
      </c>
      <c r="G36" s="3">
        <v>933353</v>
      </c>
      <c r="I36" s="1" t="s">
        <v>294</v>
      </c>
      <c r="K36" s="3">
        <v>824524040200</v>
      </c>
      <c r="M36" s="1" t="s">
        <v>455</v>
      </c>
    </row>
    <row r="37" spans="1:13" x14ac:dyDescent="0.5">
      <c r="A37" s="1" t="s">
        <v>184</v>
      </c>
      <c r="C37" s="3">
        <v>4001100</v>
      </c>
      <c r="E37" s="3">
        <v>1000000</v>
      </c>
      <c r="G37" s="3">
        <v>975779.66669999994</v>
      </c>
      <c r="I37" s="1" t="s">
        <v>295</v>
      </c>
      <c r="K37" s="3">
        <v>3904192024433.3701</v>
      </c>
      <c r="M37" s="1" t="s">
        <v>455</v>
      </c>
    </row>
    <row r="38" spans="1:13" x14ac:dyDescent="0.5">
      <c r="A38" s="1" t="s">
        <v>207</v>
      </c>
      <c r="C38" s="3">
        <v>5860800</v>
      </c>
      <c r="E38" s="3">
        <v>969060</v>
      </c>
      <c r="G38" s="3">
        <v>900000</v>
      </c>
      <c r="I38" s="1" t="s">
        <v>296</v>
      </c>
      <c r="K38" s="3">
        <v>5274720000000</v>
      </c>
      <c r="M38" s="1" t="s">
        <v>455</v>
      </c>
    </row>
    <row r="39" spans="1:13" x14ac:dyDescent="0.5">
      <c r="A39" s="1" t="s">
        <v>210</v>
      </c>
      <c r="C39" s="3">
        <v>195100</v>
      </c>
      <c r="E39" s="3">
        <v>909900</v>
      </c>
      <c r="G39" s="3">
        <v>900000</v>
      </c>
      <c r="I39" s="1" t="s">
        <v>297</v>
      </c>
      <c r="K39" s="3">
        <v>175590000000</v>
      </c>
      <c r="M39" s="1" t="s">
        <v>455</v>
      </c>
    </row>
    <row r="40" spans="1:13" x14ac:dyDescent="0.5">
      <c r="A40" s="1" t="s">
        <v>213</v>
      </c>
      <c r="C40" s="3">
        <v>10000000</v>
      </c>
      <c r="E40" s="3">
        <v>980000</v>
      </c>
      <c r="G40" s="3">
        <v>939973</v>
      </c>
      <c r="I40" s="1" t="s">
        <v>298</v>
      </c>
      <c r="K40" s="3">
        <v>9399730000000</v>
      </c>
      <c r="M40" s="1" t="s">
        <v>455</v>
      </c>
    </row>
    <row r="41" spans="1:13" x14ac:dyDescent="0.5">
      <c r="A41" s="1" t="s">
        <v>63</v>
      </c>
      <c r="C41" s="3">
        <v>1500000</v>
      </c>
      <c r="E41" s="3">
        <v>2354398.1808000002</v>
      </c>
      <c r="G41" s="3">
        <v>2428991.9448000002</v>
      </c>
      <c r="I41" s="1" t="s">
        <v>299</v>
      </c>
      <c r="K41" s="3">
        <v>3643487917200</v>
      </c>
      <c r="M41" s="1" t="s">
        <v>455</v>
      </c>
    </row>
    <row r="42" spans="1:13" x14ac:dyDescent="0.5">
      <c r="A42" s="1" t="s">
        <v>166</v>
      </c>
      <c r="C42" s="3">
        <v>1800000</v>
      </c>
      <c r="E42" s="3">
        <v>1000000</v>
      </c>
      <c r="G42" s="3">
        <v>992138.11109999998</v>
      </c>
      <c r="I42" s="1" t="s">
        <v>300</v>
      </c>
      <c r="K42" s="3">
        <v>1785848599980</v>
      </c>
      <c r="M42" s="1" t="s">
        <v>455</v>
      </c>
    </row>
    <row r="43" spans="1:13" x14ac:dyDescent="0.5">
      <c r="A43" s="1" t="s">
        <v>187</v>
      </c>
      <c r="C43" s="3">
        <v>2549000</v>
      </c>
      <c r="E43" s="3">
        <v>902500</v>
      </c>
      <c r="G43" s="3">
        <v>860509.55559999996</v>
      </c>
      <c r="I43" s="1" t="s">
        <v>301</v>
      </c>
      <c r="K43" s="3">
        <v>2193438857224.3999</v>
      </c>
      <c r="M43" s="1" t="s">
        <v>455</v>
      </c>
    </row>
    <row r="44" spans="1:13" x14ac:dyDescent="0.5">
      <c r="A44" s="1" t="s">
        <v>257</v>
      </c>
      <c r="C44" s="3">
        <v>4685000</v>
      </c>
      <c r="E44" s="3">
        <v>915200</v>
      </c>
      <c r="G44" s="3">
        <v>837759.66</v>
      </c>
      <c r="I44" s="1" t="s">
        <v>302</v>
      </c>
      <c r="K44" s="3">
        <v>3924904007100</v>
      </c>
      <c r="M44" s="1" t="s">
        <v>455</v>
      </c>
    </row>
    <row r="45" spans="1:13" x14ac:dyDescent="0.5">
      <c r="A45" s="1" t="s">
        <v>216</v>
      </c>
      <c r="C45" s="3">
        <v>2773000</v>
      </c>
      <c r="E45" s="3">
        <v>1000000</v>
      </c>
      <c r="G45" s="3">
        <v>900000</v>
      </c>
      <c r="I45" s="1" t="s">
        <v>279</v>
      </c>
      <c r="K45" s="3">
        <v>2495700000000</v>
      </c>
      <c r="M45" s="1" t="s">
        <v>455</v>
      </c>
    </row>
    <row r="46" spans="1:13" x14ac:dyDescent="0.5">
      <c r="A46" s="1" t="s">
        <v>169</v>
      </c>
      <c r="C46" s="3">
        <v>5600000</v>
      </c>
      <c r="E46" s="3">
        <v>970000</v>
      </c>
      <c r="G46" s="3">
        <v>943071.66449999996</v>
      </c>
      <c r="I46" s="1" t="s">
        <v>303</v>
      </c>
      <c r="K46" s="3">
        <v>5281201321200</v>
      </c>
      <c r="M46" s="1" t="s">
        <v>455</v>
      </c>
    </row>
    <row r="47" spans="1:13" x14ac:dyDescent="0.5">
      <c r="A47" s="1" t="s">
        <v>172</v>
      </c>
      <c r="C47" s="3">
        <v>5999969</v>
      </c>
      <c r="E47" s="3">
        <v>918900</v>
      </c>
      <c r="G47" s="3">
        <v>938618.06270000001</v>
      </c>
      <c r="I47" s="1" t="s">
        <v>304</v>
      </c>
      <c r="K47" s="3">
        <v>5631679279040.0596</v>
      </c>
      <c r="M47" s="1" t="s">
        <v>455</v>
      </c>
    </row>
    <row r="48" spans="1:13" x14ac:dyDescent="0.5">
      <c r="A48" s="1" t="s">
        <v>195</v>
      </c>
      <c r="C48" s="3">
        <v>12030848</v>
      </c>
      <c r="E48" s="3">
        <v>979280</v>
      </c>
      <c r="G48" s="3">
        <v>978447.79940000002</v>
      </c>
      <c r="I48" s="1" t="s">
        <v>305</v>
      </c>
      <c r="K48" s="3">
        <v>11771556750515.9</v>
      </c>
      <c r="M48" s="1" t="s">
        <v>455</v>
      </c>
    </row>
    <row r="49" spans="1:13" x14ac:dyDescent="0.5">
      <c r="A49" s="1" t="s">
        <v>219</v>
      </c>
      <c r="C49" s="3">
        <v>16088044</v>
      </c>
      <c r="E49" s="3">
        <v>949200</v>
      </c>
      <c r="G49" s="3">
        <v>940746</v>
      </c>
      <c r="I49" s="1" t="s">
        <v>306</v>
      </c>
      <c r="K49" s="3">
        <v>15134763040824</v>
      </c>
      <c r="M49" s="1" t="s">
        <v>455</v>
      </c>
    </row>
    <row r="50" spans="1:13" x14ac:dyDescent="0.5">
      <c r="A50" s="1" t="s">
        <v>222</v>
      </c>
      <c r="C50" s="3">
        <v>13922852</v>
      </c>
      <c r="E50" s="3">
        <v>947220</v>
      </c>
      <c r="G50" s="3">
        <v>852498</v>
      </c>
      <c r="I50" s="1" t="s">
        <v>279</v>
      </c>
      <c r="K50" s="3">
        <v>11869203484296</v>
      </c>
      <c r="M50" s="1" t="s">
        <v>455</v>
      </c>
    </row>
    <row r="51" spans="1:13" x14ac:dyDescent="0.5">
      <c r="A51" s="1" t="s">
        <v>198</v>
      </c>
      <c r="C51" s="3">
        <v>1480000</v>
      </c>
      <c r="E51" s="3">
        <v>922310</v>
      </c>
      <c r="G51" s="3">
        <v>924713.14069999999</v>
      </c>
      <c r="I51" s="1" t="s">
        <v>307</v>
      </c>
      <c r="K51" s="3">
        <v>1368575448236</v>
      </c>
      <c r="M51" s="1" t="s">
        <v>455</v>
      </c>
    </row>
    <row r="52" spans="1:13" x14ac:dyDescent="0.5">
      <c r="A52" s="1" t="s">
        <v>224</v>
      </c>
      <c r="C52" s="3">
        <v>9913595</v>
      </c>
      <c r="E52" s="3">
        <v>964000</v>
      </c>
      <c r="G52" s="3">
        <v>875124</v>
      </c>
      <c r="I52" s="1" t="s">
        <v>308</v>
      </c>
      <c r="K52" s="3">
        <v>8675624910780</v>
      </c>
      <c r="M52" s="1" t="s">
        <v>455</v>
      </c>
    </row>
    <row r="53" spans="1:13" x14ac:dyDescent="0.5">
      <c r="A53" s="1" t="s">
        <v>254</v>
      </c>
      <c r="C53" s="3">
        <v>2450000</v>
      </c>
      <c r="E53" s="3">
        <v>941090</v>
      </c>
      <c r="G53" s="3">
        <v>944354.6629</v>
      </c>
      <c r="I53" s="1" t="s">
        <v>132</v>
      </c>
      <c r="K53" s="3">
        <v>2313668924105</v>
      </c>
      <c r="M53" s="1" t="s">
        <v>455</v>
      </c>
    </row>
    <row r="54" spans="1:13" x14ac:dyDescent="0.5">
      <c r="A54" s="1" t="s">
        <v>150</v>
      </c>
      <c r="C54" s="3">
        <v>4061300</v>
      </c>
      <c r="E54" s="3">
        <v>861603</v>
      </c>
      <c r="G54" s="3">
        <v>867546.34719999996</v>
      </c>
      <c r="I54" s="1" t="s">
        <v>309</v>
      </c>
      <c r="K54" s="3">
        <v>3523365979883.3599</v>
      </c>
      <c r="M54" s="1" t="s">
        <v>455</v>
      </c>
    </row>
    <row r="55" spans="1:13" x14ac:dyDescent="0.5">
      <c r="A55" s="1" t="s">
        <v>227</v>
      </c>
      <c r="C55" s="3">
        <v>2000000</v>
      </c>
      <c r="E55" s="3">
        <v>953000</v>
      </c>
      <c r="G55" s="3">
        <v>905285.81</v>
      </c>
      <c r="I55" s="1" t="s">
        <v>310</v>
      </c>
      <c r="K55" s="3">
        <v>1810571620000</v>
      </c>
      <c r="M55" s="1" t="s">
        <v>455</v>
      </c>
    </row>
    <row r="56" spans="1:13" x14ac:dyDescent="0.5">
      <c r="A56" s="1" t="s">
        <v>59</v>
      </c>
      <c r="C56" s="3">
        <v>3297500</v>
      </c>
      <c r="E56" s="3">
        <v>1201539</v>
      </c>
      <c r="G56" s="3">
        <v>1139272.5824</v>
      </c>
      <c r="I56" s="1" t="s">
        <v>311</v>
      </c>
      <c r="K56" s="3">
        <v>3756751340464</v>
      </c>
      <c r="M56" s="1" t="s">
        <v>455</v>
      </c>
    </row>
    <row r="57" spans="1:13" x14ac:dyDescent="0.5">
      <c r="A57" s="1" t="s">
        <v>175</v>
      </c>
      <c r="C57" s="3">
        <v>1485000</v>
      </c>
      <c r="E57" s="3">
        <v>1000000</v>
      </c>
      <c r="G57" s="3">
        <v>947545.33470000001</v>
      </c>
      <c r="I57" s="1" t="s">
        <v>312</v>
      </c>
      <c r="K57" s="3">
        <v>1407104822029.5</v>
      </c>
      <c r="M57" s="1" t="s">
        <v>455</v>
      </c>
    </row>
    <row r="58" spans="1:13" x14ac:dyDescent="0.5">
      <c r="A58" s="1" t="s">
        <v>201</v>
      </c>
      <c r="C58" s="3">
        <v>1980000</v>
      </c>
      <c r="E58" s="3">
        <v>920000</v>
      </c>
      <c r="G58" s="3">
        <v>829265.32689999999</v>
      </c>
      <c r="I58" s="1" t="s">
        <v>313</v>
      </c>
      <c r="K58" s="3">
        <v>1641945347262</v>
      </c>
      <c r="M58" s="1" t="s">
        <v>455</v>
      </c>
    </row>
    <row r="59" spans="1:13" ht="22.5" thickBot="1" x14ac:dyDescent="0.55000000000000004">
      <c r="K59" s="10">
        <f>SUM(K8:K58)</f>
        <v>206209802059385.56</v>
      </c>
    </row>
    <row r="60" spans="1:13" ht="22.5" thickTop="1" x14ac:dyDescent="0.5"/>
  </sheetData>
  <mergeCells count="11">
    <mergeCell ref="K7"/>
    <mergeCell ref="M7"/>
    <mergeCell ref="C6:M6"/>
    <mergeCell ref="A2:M2"/>
    <mergeCell ref="A3:M3"/>
    <mergeCell ref="A4:M4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51"/>
  <sheetViews>
    <sheetView rightToLeft="1" topLeftCell="A34" workbookViewId="0">
      <selection activeCell="S50" sqref="S50"/>
    </sheetView>
  </sheetViews>
  <sheetFormatPr defaultRowHeight="21.75" x14ac:dyDescent="0.5"/>
  <cols>
    <col min="1" max="1" width="24.85546875" style="1" customWidth="1"/>
    <col min="2" max="2" width="1" style="1" customWidth="1"/>
    <col min="3" max="3" width="29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4" style="1" customWidth="1"/>
    <col min="10" max="10" width="1" style="1" customWidth="1"/>
    <col min="11" max="11" width="24" style="1" customWidth="1"/>
    <col min="12" max="12" width="1" style="1" customWidth="1"/>
    <col min="13" max="13" width="24" style="1" customWidth="1"/>
    <col min="14" max="14" width="1" style="1" customWidth="1"/>
    <col min="15" max="15" width="24" style="1" customWidth="1"/>
    <col min="16" max="16" width="1" style="1" customWidth="1"/>
    <col min="17" max="17" width="24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</row>
    <row r="3" spans="1:19" ht="22.5" x14ac:dyDescent="0.5">
      <c r="A3" s="16" t="s">
        <v>1</v>
      </c>
      <c r="B3" s="16" t="s">
        <v>1</v>
      </c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</row>
    <row r="4" spans="1:19" ht="22.5" x14ac:dyDescent="0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</row>
    <row r="6" spans="1:19" ht="22.5" x14ac:dyDescent="0.5">
      <c r="A6" s="15" t="s">
        <v>315</v>
      </c>
      <c r="C6" s="15" t="s">
        <v>316</v>
      </c>
      <c r="D6" s="15" t="s">
        <v>316</v>
      </c>
      <c r="E6" s="15" t="s">
        <v>316</v>
      </c>
      <c r="F6" s="15" t="s">
        <v>316</v>
      </c>
      <c r="G6" s="15" t="s">
        <v>316</v>
      </c>
      <c r="H6" s="15" t="s">
        <v>316</v>
      </c>
      <c r="I6" s="15" t="s">
        <v>316</v>
      </c>
      <c r="K6" s="15" t="s">
        <v>4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2.5" x14ac:dyDescent="0.5">
      <c r="A7" s="15" t="s">
        <v>315</v>
      </c>
      <c r="C7" s="15" t="s">
        <v>317</v>
      </c>
      <c r="E7" s="15" t="s">
        <v>318</v>
      </c>
      <c r="G7" s="15" t="s">
        <v>319</v>
      </c>
      <c r="I7" s="15" t="s">
        <v>57</v>
      </c>
      <c r="K7" s="15" t="s">
        <v>320</v>
      </c>
      <c r="M7" s="15" t="s">
        <v>321</v>
      </c>
      <c r="O7" s="15" t="s">
        <v>322</v>
      </c>
      <c r="Q7" s="15" t="s">
        <v>320</v>
      </c>
      <c r="S7" s="15" t="s">
        <v>314</v>
      </c>
    </row>
    <row r="8" spans="1:19" x14ac:dyDescent="0.5">
      <c r="A8" s="1" t="s">
        <v>323</v>
      </c>
      <c r="C8" s="1" t="s">
        <v>324</v>
      </c>
      <c r="E8" s="1" t="s">
        <v>325</v>
      </c>
      <c r="G8" s="1" t="s">
        <v>326</v>
      </c>
      <c r="I8" s="8">
        <v>0</v>
      </c>
      <c r="K8" s="3">
        <v>278043081952</v>
      </c>
      <c r="M8" s="3">
        <v>17697294970369</v>
      </c>
      <c r="N8" s="3"/>
      <c r="O8" s="3">
        <v>17491043977819</v>
      </c>
      <c r="P8" s="3"/>
      <c r="Q8" s="3">
        <v>484294074502</v>
      </c>
      <c r="S8" s="6">
        <v>1.2357903719325972E-3</v>
      </c>
    </row>
    <row r="9" spans="1:19" x14ac:dyDescent="0.5">
      <c r="A9" s="1" t="s">
        <v>327</v>
      </c>
      <c r="C9" s="1" t="s">
        <v>328</v>
      </c>
      <c r="E9" s="1" t="s">
        <v>325</v>
      </c>
      <c r="G9" s="1" t="s">
        <v>329</v>
      </c>
      <c r="I9" s="8">
        <v>0</v>
      </c>
      <c r="K9" s="3">
        <v>7849697678528</v>
      </c>
      <c r="M9" s="3">
        <v>76253267957520</v>
      </c>
      <c r="N9" s="3"/>
      <c r="O9" s="3">
        <v>78562747511246</v>
      </c>
      <c r="P9" s="3"/>
      <c r="Q9" s="3">
        <v>5540218124802</v>
      </c>
      <c r="S9" s="6">
        <v>1.4137171147669091E-2</v>
      </c>
    </row>
    <row r="10" spans="1:19" x14ac:dyDescent="0.5">
      <c r="A10" s="1" t="s">
        <v>330</v>
      </c>
      <c r="C10" s="1" t="s">
        <v>331</v>
      </c>
      <c r="E10" s="1" t="s">
        <v>325</v>
      </c>
      <c r="G10" s="1" t="s">
        <v>332</v>
      </c>
      <c r="I10" s="8">
        <v>0</v>
      </c>
      <c r="K10" s="3">
        <v>2315255450028</v>
      </c>
      <c r="M10" s="3">
        <v>4987069919065</v>
      </c>
      <c r="N10" s="3"/>
      <c r="O10" s="3">
        <v>7060000630000</v>
      </c>
      <c r="P10" s="3"/>
      <c r="Q10" s="3">
        <v>242324739093</v>
      </c>
      <c r="S10" s="6">
        <v>6.1834863406112425E-4</v>
      </c>
    </row>
    <row r="11" spans="1:19" x14ac:dyDescent="0.5">
      <c r="A11" s="1" t="s">
        <v>333</v>
      </c>
      <c r="C11" s="1" t="s">
        <v>334</v>
      </c>
      <c r="E11" s="1" t="s">
        <v>335</v>
      </c>
      <c r="G11" s="1" t="s">
        <v>336</v>
      </c>
      <c r="I11" s="8">
        <v>18</v>
      </c>
      <c r="K11" s="3">
        <v>2000000000000</v>
      </c>
      <c r="M11" s="3">
        <v>0</v>
      </c>
      <c r="N11" s="3"/>
      <c r="O11" s="3">
        <v>2000000000000</v>
      </c>
      <c r="P11" s="3"/>
      <c r="Q11" s="3">
        <v>0</v>
      </c>
      <c r="S11" s="6">
        <v>0</v>
      </c>
    </row>
    <row r="12" spans="1:19" x14ac:dyDescent="0.5">
      <c r="A12" s="1" t="s">
        <v>337</v>
      </c>
      <c r="C12" s="1" t="s">
        <v>338</v>
      </c>
      <c r="E12" s="1" t="s">
        <v>335</v>
      </c>
      <c r="G12" s="1" t="s">
        <v>339</v>
      </c>
      <c r="I12" s="8">
        <v>18</v>
      </c>
      <c r="K12" s="3">
        <v>2000000000000</v>
      </c>
      <c r="M12" s="3">
        <v>0</v>
      </c>
      <c r="N12" s="3"/>
      <c r="O12" s="3">
        <v>0</v>
      </c>
      <c r="P12" s="3"/>
      <c r="Q12" s="3">
        <v>2000000000000</v>
      </c>
      <c r="S12" s="6">
        <v>5.1034709569938944E-3</v>
      </c>
    </row>
    <row r="13" spans="1:19" x14ac:dyDescent="0.5">
      <c r="A13" s="1" t="s">
        <v>337</v>
      </c>
      <c r="C13" s="1" t="s">
        <v>340</v>
      </c>
      <c r="E13" s="1" t="s">
        <v>325</v>
      </c>
      <c r="G13" s="1" t="s">
        <v>339</v>
      </c>
      <c r="I13" s="8">
        <v>0</v>
      </c>
      <c r="K13" s="3">
        <v>68509985247</v>
      </c>
      <c r="M13" s="3">
        <v>4218960026141</v>
      </c>
      <c r="N13" s="3"/>
      <c r="O13" s="3">
        <v>4275600840000</v>
      </c>
      <c r="P13" s="3"/>
      <c r="Q13" s="3">
        <v>11869171388</v>
      </c>
      <c r="S13" s="6">
        <v>3.0286985731120455E-5</v>
      </c>
    </row>
    <row r="14" spans="1:19" x14ac:dyDescent="0.5">
      <c r="A14" s="1" t="s">
        <v>333</v>
      </c>
      <c r="C14" s="1" t="s">
        <v>341</v>
      </c>
      <c r="E14" s="1" t="s">
        <v>335</v>
      </c>
      <c r="G14" s="1" t="s">
        <v>342</v>
      </c>
      <c r="I14" s="8">
        <v>18</v>
      </c>
      <c r="K14" s="3">
        <v>3000000000000</v>
      </c>
      <c r="M14" s="3">
        <v>0</v>
      </c>
      <c r="N14" s="3"/>
      <c r="O14" s="3">
        <v>0</v>
      </c>
      <c r="P14" s="3"/>
      <c r="Q14" s="3">
        <v>3000000000000</v>
      </c>
      <c r="S14" s="6">
        <v>7.6552064354908408E-3</v>
      </c>
    </row>
    <row r="15" spans="1:19" x14ac:dyDescent="0.5">
      <c r="A15" s="1" t="s">
        <v>337</v>
      </c>
      <c r="C15" s="1" t="s">
        <v>343</v>
      </c>
      <c r="E15" s="1" t="s">
        <v>335</v>
      </c>
      <c r="G15" s="1" t="s">
        <v>344</v>
      </c>
      <c r="I15" s="8">
        <v>18</v>
      </c>
      <c r="K15" s="3">
        <v>3000000000000</v>
      </c>
      <c r="M15" s="3">
        <v>0</v>
      </c>
      <c r="N15" s="3"/>
      <c r="O15" s="3">
        <v>0</v>
      </c>
      <c r="P15" s="3"/>
      <c r="Q15" s="3">
        <v>3000000000000</v>
      </c>
      <c r="S15" s="6">
        <v>7.6552064354908408E-3</v>
      </c>
    </row>
    <row r="16" spans="1:19" x14ac:dyDescent="0.5">
      <c r="A16" s="1" t="s">
        <v>345</v>
      </c>
      <c r="C16" s="1" t="s">
        <v>346</v>
      </c>
      <c r="E16" s="1" t="s">
        <v>335</v>
      </c>
      <c r="G16" s="1" t="s">
        <v>347</v>
      </c>
      <c r="I16" s="8">
        <v>18</v>
      </c>
      <c r="K16" s="3">
        <v>4000000000000</v>
      </c>
      <c r="M16" s="3">
        <v>0</v>
      </c>
      <c r="N16" s="3"/>
      <c r="O16" s="3">
        <v>0</v>
      </c>
      <c r="P16" s="3"/>
      <c r="Q16" s="3">
        <v>4000000000000</v>
      </c>
      <c r="S16" s="6">
        <v>1.0206941913987789E-2</v>
      </c>
    </row>
    <row r="17" spans="1:19" x14ac:dyDescent="0.5">
      <c r="A17" s="1" t="s">
        <v>348</v>
      </c>
      <c r="C17" s="1" t="s">
        <v>349</v>
      </c>
      <c r="E17" s="1" t="s">
        <v>335</v>
      </c>
      <c r="G17" s="1" t="s">
        <v>350</v>
      </c>
      <c r="I17" s="8">
        <v>18</v>
      </c>
      <c r="K17" s="3">
        <v>4000000000000</v>
      </c>
      <c r="M17" s="3">
        <v>0</v>
      </c>
      <c r="N17" s="3"/>
      <c r="O17" s="3">
        <v>0</v>
      </c>
      <c r="P17" s="3"/>
      <c r="Q17" s="3">
        <v>4000000000000</v>
      </c>
      <c r="S17" s="6">
        <v>1.0206941913987789E-2</v>
      </c>
    </row>
    <row r="18" spans="1:19" x14ac:dyDescent="0.5">
      <c r="A18" s="1" t="s">
        <v>351</v>
      </c>
      <c r="C18" s="1" t="s">
        <v>352</v>
      </c>
      <c r="E18" s="1" t="s">
        <v>335</v>
      </c>
      <c r="G18" s="1" t="s">
        <v>353</v>
      </c>
      <c r="I18" s="8" t="s">
        <v>456</v>
      </c>
      <c r="K18" s="3">
        <v>3000000000000</v>
      </c>
      <c r="M18" s="3">
        <v>0</v>
      </c>
      <c r="N18" s="3"/>
      <c r="O18" s="3">
        <v>3000000000000</v>
      </c>
      <c r="P18" s="3"/>
      <c r="Q18" s="3">
        <v>0</v>
      </c>
      <c r="S18" s="6">
        <v>0</v>
      </c>
    </row>
    <row r="19" spans="1:19" x14ac:dyDescent="0.5">
      <c r="A19" s="1" t="s">
        <v>330</v>
      </c>
      <c r="C19" s="1" t="s">
        <v>354</v>
      </c>
      <c r="E19" s="1" t="s">
        <v>355</v>
      </c>
      <c r="G19" s="1" t="s">
        <v>356</v>
      </c>
      <c r="I19" s="8">
        <v>0</v>
      </c>
      <c r="K19" s="3">
        <v>330000</v>
      </c>
      <c r="M19" s="3">
        <v>0</v>
      </c>
      <c r="N19" s="3"/>
      <c r="O19" s="3">
        <v>0</v>
      </c>
      <c r="P19" s="3"/>
      <c r="Q19" s="3">
        <v>330000</v>
      </c>
      <c r="S19" s="6">
        <v>8.4207270790399251E-10</v>
      </c>
    </row>
    <row r="20" spans="1:19" x14ac:dyDescent="0.5">
      <c r="A20" s="1" t="s">
        <v>330</v>
      </c>
      <c r="C20" s="1" t="s">
        <v>357</v>
      </c>
      <c r="E20" s="1" t="s">
        <v>335</v>
      </c>
      <c r="G20" s="1" t="s">
        <v>358</v>
      </c>
      <c r="I20" s="8" t="s">
        <v>456</v>
      </c>
      <c r="K20" s="3">
        <v>10000000000000</v>
      </c>
      <c r="M20" s="3">
        <v>0</v>
      </c>
      <c r="N20" s="3"/>
      <c r="O20" s="3">
        <v>0</v>
      </c>
      <c r="P20" s="3"/>
      <c r="Q20" s="3">
        <v>10000000000000</v>
      </c>
      <c r="S20" s="6">
        <v>2.551735478496947E-2</v>
      </c>
    </row>
    <row r="21" spans="1:19" x14ac:dyDescent="0.5">
      <c r="A21" s="1" t="s">
        <v>359</v>
      </c>
      <c r="C21" s="1" t="s">
        <v>360</v>
      </c>
      <c r="E21" s="1" t="s">
        <v>335</v>
      </c>
      <c r="G21" s="1" t="s">
        <v>358</v>
      </c>
      <c r="I21" s="8" t="s">
        <v>456</v>
      </c>
      <c r="K21" s="3">
        <v>15000000000000</v>
      </c>
      <c r="M21" s="3">
        <v>0</v>
      </c>
      <c r="N21" s="3"/>
      <c r="O21" s="3">
        <v>4100000000000</v>
      </c>
      <c r="P21" s="3"/>
      <c r="Q21" s="3">
        <v>10900000000000</v>
      </c>
      <c r="S21" s="6">
        <v>2.7813916715616723E-2</v>
      </c>
    </row>
    <row r="22" spans="1:19" x14ac:dyDescent="0.5">
      <c r="A22" s="1" t="s">
        <v>351</v>
      </c>
      <c r="C22" s="1" t="s">
        <v>361</v>
      </c>
      <c r="E22" s="1" t="s">
        <v>335</v>
      </c>
      <c r="G22" s="1" t="s">
        <v>362</v>
      </c>
      <c r="I22" s="8" t="s">
        <v>456</v>
      </c>
      <c r="K22" s="3">
        <v>7000000000000</v>
      </c>
      <c r="M22" s="3">
        <v>0</v>
      </c>
      <c r="N22" s="3"/>
      <c r="O22" s="3">
        <v>7000000000000</v>
      </c>
      <c r="P22" s="3"/>
      <c r="Q22" s="3">
        <v>0</v>
      </c>
      <c r="S22" s="6">
        <v>0</v>
      </c>
    </row>
    <row r="23" spans="1:19" x14ac:dyDescent="0.5">
      <c r="A23" s="1" t="s">
        <v>363</v>
      </c>
      <c r="C23" s="1" t="s">
        <v>364</v>
      </c>
      <c r="E23" s="1" t="s">
        <v>335</v>
      </c>
      <c r="G23" s="1" t="s">
        <v>176</v>
      </c>
      <c r="I23" s="8" t="s">
        <v>456</v>
      </c>
      <c r="K23" s="3">
        <v>5000000000000</v>
      </c>
      <c r="M23" s="3">
        <v>0</v>
      </c>
      <c r="N23" s="3"/>
      <c r="O23" s="3">
        <v>5000000000000</v>
      </c>
      <c r="P23" s="3"/>
      <c r="Q23" s="3">
        <v>0</v>
      </c>
      <c r="S23" s="6">
        <v>0</v>
      </c>
    </row>
    <row r="24" spans="1:19" x14ac:dyDescent="0.5">
      <c r="A24" s="1" t="s">
        <v>330</v>
      </c>
      <c r="C24" s="1" t="s">
        <v>365</v>
      </c>
      <c r="E24" s="1" t="s">
        <v>335</v>
      </c>
      <c r="G24" s="1" t="s">
        <v>176</v>
      </c>
      <c r="I24" s="8" t="s">
        <v>456</v>
      </c>
      <c r="K24" s="3">
        <v>5000000000000</v>
      </c>
      <c r="M24" s="3">
        <v>0</v>
      </c>
      <c r="N24" s="3"/>
      <c r="O24" s="3">
        <v>0</v>
      </c>
      <c r="P24" s="3"/>
      <c r="Q24" s="3">
        <v>5000000000000</v>
      </c>
      <c r="S24" s="6">
        <v>1.2758677392484735E-2</v>
      </c>
    </row>
    <row r="25" spans="1:19" x14ac:dyDescent="0.5">
      <c r="A25" s="1" t="s">
        <v>366</v>
      </c>
      <c r="C25" s="1" t="s">
        <v>367</v>
      </c>
      <c r="E25" s="1" t="s">
        <v>325</v>
      </c>
      <c r="G25" s="1" t="s">
        <v>368</v>
      </c>
      <c r="I25" s="8">
        <v>0</v>
      </c>
      <c r="K25" s="3">
        <v>113227390273</v>
      </c>
      <c r="M25" s="3">
        <v>13454329080919</v>
      </c>
      <c r="N25" s="3"/>
      <c r="O25" s="3">
        <v>13116800344400</v>
      </c>
      <c r="P25" s="3"/>
      <c r="Q25" s="3">
        <v>450756126792</v>
      </c>
      <c r="S25" s="6">
        <v>1.1502104008850147E-3</v>
      </c>
    </row>
    <row r="26" spans="1:19" x14ac:dyDescent="0.5">
      <c r="A26" s="1" t="s">
        <v>369</v>
      </c>
      <c r="C26" s="1" t="s">
        <v>370</v>
      </c>
      <c r="E26" s="1" t="s">
        <v>335</v>
      </c>
      <c r="G26" s="1" t="s">
        <v>368</v>
      </c>
      <c r="I26" s="8" t="s">
        <v>456</v>
      </c>
      <c r="K26" s="3">
        <v>5000000000000</v>
      </c>
      <c r="M26" s="3">
        <v>0</v>
      </c>
      <c r="N26" s="3"/>
      <c r="O26" s="3">
        <v>0</v>
      </c>
      <c r="P26" s="3"/>
      <c r="Q26" s="3">
        <v>5000000000000</v>
      </c>
      <c r="S26" s="6">
        <v>1.2758677392484735E-2</v>
      </c>
    </row>
    <row r="27" spans="1:19" x14ac:dyDescent="0.5">
      <c r="A27" s="1" t="s">
        <v>366</v>
      </c>
      <c r="C27" s="1" t="s">
        <v>371</v>
      </c>
      <c r="E27" s="1" t="s">
        <v>335</v>
      </c>
      <c r="G27" s="1" t="s">
        <v>372</v>
      </c>
      <c r="I27" s="8" t="s">
        <v>456</v>
      </c>
      <c r="K27" s="3">
        <v>3000000000000</v>
      </c>
      <c r="M27" s="3">
        <v>0</v>
      </c>
      <c r="N27" s="3"/>
      <c r="O27" s="3">
        <v>0</v>
      </c>
      <c r="P27" s="3"/>
      <c r="Q27" s="3">
        <v>3000000000000</v>
      </c>
      <c r="S27" s="6">
        <v>7.6552064354908408E-3</v>
      </c>
    </row>
    <row r="28" spans="1:19" x14ac:dyDescent="0.5">
      <c r="A28" s="1" t="s">
        <v>366</v>
      </c>
      <c r="C28" s="1" t="s">
        <v>373</v>
      </c>
      <c r="E28" s="1" t="s">
        <v>335</v>
      </c>
      <c r="G28" s="1" t="s">
        <v>374</v>
      </c>
      <c r="I28" s="8" t="s">
        <v>456</v>
      </c>
      <c r="K28" s="3">
        <v>2000000000000</v>
      </c>
      <c r="M28" s="3">
        <v>0</v>
      </c>
      <c r="N28" s="3"/>
      <c r="O28" s="3">
        <v>0</v>
      </c>
      <c r="P28" s="3"/>
      <c r="Q28" s="3">
        <v>2000000000000</v>
      </c>
      <c r="S28" s="6">
        <v>5.1034709569938944E-3</v>
      </c>
    </row>
    <row r="29" spans="1:19" x14ac:dyDescent="0.5">
      <c r="A29" s="1" t="s">
        <v>359</v>
      </c>
      <c r="C29" s="1" t="s">
        <v>375</v>
      </c>
      <c r="E29" s="1" t="s">
        <v>335</v>
      </c>
      <c r="G29" s="1" t="s">
        <v>376</v>
      </c>
      <c r="I29" s="8" t="s">
        <v>456</v>
      </c>
      <c r="K29" s="3">
        <v>4000000000000</v>
      </c>
      <c r="M29" s="3">
        <v>0</v>
      </c>
      <c r="N29" s="3"/>
      <c r="O29" s="3">
        <v>0</v>
      </c>
      <c r="P29" s="3"/>
      <c r="Q29" s="3">
        <v>4000000000000</v>
      </c>
      <c r="S29" s="6">
        <v>1.0206941913987789E-2</v>
      </c>
    </row>
    <row r="30" spans="1:19" x14ac:dyDescent="0.5">
      <c r="A30" s="1" t="s">
        <v>359</v>
      </c>
      <c r="C30" s="1" t="s">
        <v>377</v>
      </c>
      <c r="E30" s="1" t="s">
        <v>335</v>
      </c>
      <c r="G30" s="1" t="s">
        <v>4</v>
      </c>
      <c r="I30" s="8" t="s">
        <v>456</v>
      </c>
      <c r="K30" s="3">
        <v>5000000000000</v>
      </c>
      <c r="M30" s="3">
        <v>0</v>
      </c>
      <c r="N30" s="3"/>
      <c r="O30" s="3">
        <v>0</v>
      </c>
      <c r="P30" s="3"/>
      <c r="Q30" s="3">
        <v>5000000000000</v>
      </c>
      <c r="S30" s="6">
        <v>1.2758677392484735E-2</v>
      </c>
    </row>
    <row r="31" spans="1:19" x14ac:dyDescent="0.5">
      <c r="A31" s="1" t="s">
        <v>359</v>
      </c>
      <c r="C31" s="1" t="s">
        <v>378</v>
      </c>
      <c r="E31" s="1" t="s">
        <v>335</v>
      </c>
      <c r="G31" s="1" t="s">
        <v>379</v>
      </c>
      <c r="I31" s="8" t="s">
        <v>456</v>
      </c>
      <c r="K31" s="3">
        <v>0</v>
      </c>
      <c r="M31" s="3">
        <v>5000000000000</v>
      </c>
      <c r="N31" s="3"/>
      <c r="O31" s="3">
        <v>0</v>
      </c>
      <c r="P31" s="3"/>
      <c r="Q31" s="3">
        <v>5000000000000</v>
      </c>
      <c r="S31" s="6">
        <v>1.2758677392484735E-2</v>
      </c>
    </row>
    <row r="32" spans="1:19" x14ac:dyDescent="0.5">
      <c r="A32" s="1" t="s">
        <v>366</v>
      </c>
      <c r="C32" s="1" t="s">
        <v>380</v>
      </c>
      <c r="E32" s="1" t="s">
        <v>335</v>
      </c>
      <c r="G32" s="1" t="s">
        <v>381</v>
      </c>
      <c r="I32" s="8" t="s">
        <v>456</v>
      </c>
      <c r="K32" s="3">
        <v>0</v>
      </c>
      <c r="M32" s="3">
        <v>3000000000000</v>
      </c>
      <c r="N32" s="3"/>
      <c r="O32" s="3">
        <v>0</v>
      </c>
      <c r="P32" s="3"/>
      <c r="Q32" s="3">
        <v>3000000000000</v>
      </c>
      <c r="S32" s="6">
        <v>7.6552064354908408E-3</v>
      </c>
    </row>
    <row r="33" spans="1:19" x14ac:dyDescent="0.5">
      <c r="A33" s="1" t="s">
        <v>366</v>
      </c>
      <c r="C33" s="1" t="s">
        <v>382</v>
      </c>
      <c r="E33" s="1" t="s">
        <v>335</v>
      </c>
      <c r="G33" s="1" t="s">
        <v>383</v>
      </c>
      <c r="I33" s="8" t="s">
        <v>456</v>
      </c>
      <c r="K33" s="3">
        <v>0</v>
      </c>
      <c r="M33" s="3">
        <v>3000000000000</v>
      </c>
      <c r="N33" s="3"/>
      <c r="O33" s="3">
        <v>0</v>
      </c>
      <c r="P33" s="3"/>
      <c r="Q33" s="3">
        <v>3000000000000</v>
      </c>
      <c r="S33" s="6">
        <v>7.6552064354908408E-3</v>
      </c>
    </row>
    <row r="34" spans="1:19" x14ac:dyDescent="0.5">
      <c r="A34" s="1" t="s">
        <v>366</v>
      </c>
      <c r="C34" s="1" t="s">
        <v>384</v>
      </c>
      <c r="E34" s="1" t="s">
        <v>335</v>
      </c>
      <c r="G34" s="1" t="s">
        <v>385</v>
      </c>
      <c r="I34" s="8" t="s">
        <v>456</v>
      </c>
      <c r="K34" s="3">
        <v>0</v>
      </c>
      <c r="M34" s="3">
        <v>2000000000000</v>
      </c>
      <c r="N34" s="3"/>
      <c r="O34" s="3">
        <v>0</v>
      </c>
      <c r="P34" s="3"/>
      <c r="Q34" s="3">
        <v>2000000000000</v>
      </c>
      <c r="S34" s="6">
        <v>5.1034709569938944E-3</v>
      </c>
    </row>
    <row r="35" spans="1:19" x14ac:dyDescent="0.5">
      <c r="A35" s="1" t="s">
        <v>366</v>
      </c>
      <c r="C35" s="1" t="s">
        <v>386</v>
      </c>
      <c r="E35" s="1" t="s">
        <v>335</v>
      </c>
      <c r="G35" s="1" t="s">
        <v>387</v>
      </c>
      <c r="I35" s="8" t="s">
        <v>456</v>
      </c>
      <c r="K35" s="3">
        <v>0</v>
      </c>
      <c r="M35" s="3">
        <v>3000000000000</v>
      </c>
      <c r="N35" s="3"/>
      <c r="O35" s="3">
        <v>0</v>
      </c>
      <c r="P35" s="3"/>
      <c r="Q35" s="3">
        <v>3000000000000</v>
      </c>
      <c r="S35" s="6">
        <v>7.6552064354908408E-3</v>
      </c>
    </row>
    <row r="36" spans="1:19" x14ac:dyDescent="0.5">
      <c r="A36" s="1" t="s">
        <v>351</v>
      </c>
      <c r="C36" s="1" t="s">
        <v>388</v>
      </c>
      <c r="E36" s="1" t="s">
        <v>335</v>
      </c>
      <c r="G36" s="1" t="s">
        <v>389</v>
      </c>
      <c r="I36" s="8" t="s">
        <v>456</v>
      </c>
      <c r="K36" s="3">
        <v>0</v>
      </c>
      <c r="M36" s="3">
        <v>7000000000000</v>
      </c>
      <c r="N36" s="3"/>
      <c r="O36" s="3">
        <v>0</v>
      </c>
      <c r="P36" s="3"/>
      <c r="Q36" s="3">
        <v>7000000000000</v>
      </c>
      <c r="S36" s="6">
        <v>1.7862148349478628E-2</v>
      </c>
    </row>
    <row r="37" spans="1:19" x14ac:dyDescent="0.5">
      <c r="A37" s="1" t="s">
        <v>351</v>
      </c>
      <c r="C37" s="1" t="s">
        <v>390</v>
      </c>
      <c r="E37" s="1" t="s">
        <v>335</v>
      </c>
      <c r="G37" s="1" t="s">
        <v>389</v>
      </c>
      <c r="I37" s="8" t="s">
        <v>456</v>
      </c>
      <c r="K37" s="3">
        <v>0</v>
      </c>
      <c r="M37" s="3">
        <v>3000000000000</v>
      </c>
      <c r="N37" s="3"/>
      <c r="O37" s="3">
        <v>0</v>
      </c>
      <c r="P37" s="3"/>
      <c r="Q37" s="3">
        <v>3000000000000</v>
      </c>
      <c r="S37" s="6">
        <v>7.6552064354908408E-3</v>
      </c>
    </row>
    <row r="38" spans="1:19" x14ac:dyDescent="0.5">
      <c r="A38" s="1" t="s">
        <v>351</v>
      </c>
      <c r="C38" s="1" t="s">
        <v>391</v>
      </c>
      <c r="E38" s="1" t="s">
        <v>335</v>
      </c>
      <c r="G38" s="1" t="s">
        <v>389</v>
      </c>
      <c r="I38" s="8" t="s">
        <v>456</v>
      </c>
      <c r="K38" s="3">
        <v>0</v>
      </c>
      <c r="M38" s="3">
        <v>5000000000000</v>
      </c>
      <c r="N38" s="3"/>
      <c r="O38" s="3">
        <v>0</v>
      </c>
      <c r="P38" s="3"/>
      <c r="Q38" s="3">
        <v>5000000000000</v>
      </c>
      <c r="S38" s="6">
        <v>1.2758677392484735E-2</v>
      </c>
    </row>
    <row r="39" spans="1:19" x14ac:dyDescent="0.5">
      <c r="A39" s="1" t="s">
        <v>330</v>
      </c>
      <c r="C39" s="1" t="s">
        <v>392</v>
      </c>
      <c r="E39" s="1" t="s">
        <v>335</v>
      </c>
      <c r="G39" s="1" t="s">
        <v>389</v>
      </c>
      <c r="I39" s="8" t="s">
        <v>456</v>
      </c>
      <c r="K39" s="3">
        <v>0</v>
      </c>
      <c r="M39" s="3">
        <v>2000000000000</v>
      </c>
      <c r="N39" s="3"/>
      <c r="O39" s="3">
        <v>0</v>
      </c>
      <c r="P39" s="3"/>
      <c r="Q39" s="3">
        <v>2000000000000</v>
      </c>
      <c r="S39" s="6">
        <v>5.1034709569938944E-3</v>
      </c>
    </row>
    <row r="40" spans="1:19" x14ac:dyDescent="0.5">
      <c r="A40" s="1" t="s">
        <v>366</v>
      </c>
      <c r="C40" s="1" t="s">
        <v>393</v>
      </c>
      <c r="E40" s="1" t="s">
        <v>335</v>
      </c>
      <c r="G40" s="1" t="s">
        <v>394</v>
      </c>
      <c r="I40" s="8" t="s">
        <v>456</v>
      </c>
      <c r="K40" s="3">
        <v>0</v>
      </c>
      <c r="M40" s="3">
        <v>2000000000000</v>
      </c>
      <c r="N40" s="3"/>
      <c r="O40" s="3">
        <v>0</v>
      </c>
      <c r="P40" s="3"/>
      <c r="Q40" s="3">
        <v>2000000000000</v>
      </c>
      <c r="S40" s="6">
        <v>5.1034709569938944E-3</v>
      </c>
    </row>
    <row r="41" spans="1:19" x14ac:dyDescent="0.5">
      <c r="A41" s="1" t="s">
        <v>395</v>
      </c>
      <c r="C41" s="1" t="s">
        <v>396</v>
      </c>
      <c r="E41" s="1" t="s">
        <v>335</v>
      </c>
      <c r="G41" s="1" t="s">
        <v>394</v>
      </c>
      <c r="I41" s="8" t="s">
        <v>456</v>
      </c>
      <c r="K41" s="3">
        <v>0</v>
      </c>
      <c r="M41" s="3">
        <v>500000000000</v>
      </c>
      <c r="N41" s="3"/>
      <c r="O41" s="3">
        <v>0</v>
      </c>
      <c r="P41" s="3"/>
      <c r="Q41" s="3">
        <v>500000000000</v>
      </c>
      <c r="S41" s="6">
        <v>1.2758677392484736E-3</v>
      </c>
    </row>
    <row r="42" spans="1:19" x14ac:dyDescent="0.5">
      <c r="A42" s="1" t="s">
        <v>397</v>
      </c>
      <c r="C42" s="1" t="s">
        <v>398</v>
      </c>
      <c r="E42" s="1" t="s">
        <v>325</v>
      </c>
      <c r="G42" s="1" t="s">
        <v>399</v>
      </c>
      <c r="I42" s="8">
        <v>0</v>
      </c>
      <c r="K42" s="3">
        <v>0</v>
      </c>
      <c r="M42" s="3">
        <v>5000000430000</v>
      </c>
      <c r="N42" s="3"/>
      <c r="O42" s="3">
        <v>5000000055000</v>
      </c>
      <c r="P42" s="3"/>
      <c r="Q42" s="3">
        <v>375000</v>
      </c>
      <c r="S42" s="6">
        <v>9.5690080443635525E-10</v>
      </c>
    </row>
    <row r="43" spans="1:19" x14ac:dyDescent="0.5">
      <c r="A43" s="1" t="s">
        <v>330</v>
      </c>
      <c r="C43" s="1" t="s">
        <v>400</v>
      </c>
      <c r="E43" s="1" t="s">
        <v>335</v>
      </c>
      <c r="G43" s="1" t="s">
        <v>399</v>
      </c>
      <c r="I43" s="8" t="s">
        <v>456</v>
      </c>
      <c r="K43" s="3">
        <v>0</v>
      </c>
      <c r="M43" s="3">
        <v>2000000000000</v>
      </c>
      <c r="N43" s="3"/>
      <c r="O43" s="3">
        <v>0</v>
      </c>
      <c r="P43" s="3"/>
      <c r="Q43" s="3">
        <v>2000000000000</v>
      </c>
      <c r="S43" s="6">
        <v>5.1034709569938944E-3</v>
      </c>
    </row>
    <row r="44" spans="1:19" x14ac:dyDescent="0.5">
      <c r="A44" s="1" t="s">
        <v>401</v>
      </c>
      <c r="C44" s="1" t="s">
        <v>402</v>
      </c>
      <c r="E44" s="1" t="s">
        <v>335</v>
      </c>
      <c r="G44" s="1" t="s">
        <v>104</v>
      </c>
      <c r="I44" s="8" t="s">
        <v>456</v>
      </c>
      <c r="K44" s="3">
        <v>0</v>
      </c>
      <c r="M44" s="3">
        <v>2500000000000</v>
      </c>
      <c r="N44" s="3"/>
      <c r="O44" s="3">
        <v>0</v>
      </c>
      <c r="P44" s="3"/>
      <c r="Q44" s="3">
        <v>2500000000000</v>
      </c>
      <c r="S44" s="6">
        <v>6.3793386962423676E-3</v>
      </c>
    </row>
    <row r="45" spans="1:19" x14ac:dyDescent="0.5">
      <c r="A45" s="1" t="s">
        <v>397</v>
      </c>
      <c r="C45" s="1" t="s">
        <v>403</v>
      </c>
      <c r="E45" s="1" t="s">
        <v>335</v>
      </c>
      <c r="G45" s="1" t="s">
        <v>104</v>
      </c>
      <c r="I45" s="8" t="s">
        <v>456</v>
      </c>
      <c r="K45" s="3">
        <v>0</v>
      </c>
      <c r="M45" s="3">
        <v>2500000000000</v>
      </c>
      <c r="N45" s="3"/>
      <c r="O45" s="3">
        <v>0</v>
      </c>
      <c r="P45" s="3"/>
      <c r="Q45" s="3">
        <v>2500000000000</v>
      </c>
      <c r="S45" s="6">
        <v>6.3793386962423676E-3</v>
      </c>
    </row>
    <row r="46" spans="1:19" x14ac:dyDescent="0.5">
      <c r="A46" s="1" t="s">
        <v>359</v>
      </c>
      <c r="C46" s="1" t="s">
        <v>404</v>
      </c>
      <c r="E46" s="1" t="s">
        <v>335</v>
      </c>
      <c r="G46" s="1" t="s">
        <v>104</v>
      </c>
      <c r="I46" s="8" t="s">
        <v>456</v>
      </c>
      <c r="K46" s="3">
        <v>0</v>
      </c>
      <c r="M46" s="3">
        <v>3000000000000</v>
      </c>
      <c r="N46" s="3"/>
      <c r="O46" s="3">
        <v>0</v>
      </c>
      <c r="P46" s="3"/>
      <c r="Q46" s="3">
        <v>3000000000000</v>
      </c>
      <c r="S46" s="6">
        <v>7.6552064354908408E-3</v>
      </c>
    </row>
    <row r="47" spans="1:19" x14ac:dyDescent="0.5">
      <c r="A47" s="1" t="s">
        <v>405</v>
      </c>
      <c r="C47" s="1" t="s">
        <v>406</v>
      </c>
      <c r="E47" s="1" t="s">
        <v>335</v>
      </c>
      <c r="G47" s="1" t="s">
        <v>104</v>
      </c>
      <c r="I47" s="8">
        <v>18</v>
      </c>
      <c r="K47" s="3">
        <v>0</v>
      </c>
      <c r="M47" s="3">
        <v>2000000000000</v>
      </c>
      <c r="N47" s="3"/>
      <c r="O47" s="3">
        <v>0</v>
      </c>
      <c r="P47" s="3"/>
      <c r="Q47" s="3">
        <v>2000000000000</v>
      </c>
      <c r="S47" s="6">
        <v>5.1034709569938944E-3</v>
      </c>
    </row>
    <row r="48" spans="1:19" x14ac:dyDescent="0.5">
      <c r="A48" s="1" t="s">
        <v>41</v>
      </c>
      <c r="C48" s="1" t="s">
        <v>41</v>
      </c>
      <c r="E48" s="1" t="s">
        <v>41</v>
      </c>
      <c r="G48" s="1" t="s">
        <v>41</v>
      </c>
      <c r="I48" s="1" t="s">
        <v>41</v>
      </c>
      <c r="K48" s="4">
        <f>SUM(K8:K47)</f>
        <v>92624733916028</v>
      </c>
      <c r="M48" s="4">
        <f>SUM(M8:M47)</f>
        <v>169110922384014</v>
      </c>
      <c r="O48" s="4">
        <f>SUM(O8:O47)</f>
        <v>146606193358465</v>
      </c>
      <c r="Q48" s="4">
        <f>SUM(Q8:Q47)</f>
        <v>115129462941577</v>
      </c>
      <c r="S48" s="5" t="s">
        <v>407</v>
      </c>
    </row>
    <row r="49" spans="13:19" ht="22.5" thickTop="1" x14ac:dyDescent="0.5"/>
    <row r="50" spans="13:19" x14ac:dyDescent="0.5">
      <c r="S50" s="3"/>
    </row>
    <row r="51" spans="13:19" x14ac:dyDescent="0.5">
      <c r="M51" s="3"/>
    </row>
  </sheetData>
  <mergeCells count="17"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47 I18 I20:I24 I26:I32 I33:I41 I43:I4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7"/>
  <sheetViews>
    <sheetView rightToLeft="1" tabSelected="1" workbookViewId="0">
      <selection activeCell="L14" sqref="L14"/>
    </sheetView>
  </sheetViews>
  <sheetFormatPr defaultRowHeight="21.75" x14ac:dyDescent="0.5"/>
  <cols>
    <col min="1" max="1" width="22.42578125" style="1" bestFit="1" customWidth="1"/>
    <col min="2" max="2" width="1" style="1" customWidth="1"/>
    <col min="3" max="3" width="23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</row>
    <row r="3" spans="1:7" ht="22.5" x14ac:dyDescent="0.5">
      <c r="A3" s="16" t="s">
        <v>408</v>
      </c>
      <c r="B3" s="16" t="s">
        <v>408</v>
      </c>
      <c r="C3" s="16" t="s">
        <v>408</v>
      </c>
      <c r="D3" s="16" t="s">
        <v>408</v>
      </c>
      <c r="E3" s="16" t="s">
        <v>408</v>
      </c>
      <c r="F3" s="16" t="s">
        <v>408</v>
      </c>
      <c r="G3" s="16" t="s">
        <v>408</v>
      </c>
    </row>
    <row r="4" spans="1:7" ht="22.5" x14ac:dyDescent="0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</row>
    <row r="6" spans="1:7" ht="22.5" x14ac:dyDescent="0.5">
      <c r="A6" s="15" t="s">
        <v>412</v>
      </c>
      <c r="C6" s="15" t="s">
        <v>320</v>
      </c>
      <c r="E6" s="15" t="s">
        <v>438</v>
      </c>
      <c r="G6" s="15" t="s">
        <v>13</v>
      </c>
    </row>
    <row r="7" spans="1:7" x14ac:dyDescent="0.5">
      <c r="A7" s="1" t="s">
        <v>450</v>
      </c>
      <c r="C7" s="3">
        <f>'سرمایه‌گذاری در سهام'!I35</f>
        <v>936938737163</v>
      </c>
      <c r="E7" s="6">
        <f>C7/$C$11</f>
        <v>0.13197957289058923</v>
      </c>
      <c r="G7" s="6">
        <v>2.3908198167969532E-3</v>
      </c>
    </row>
    <row r="8" spans="1:7" x14ac:dyDescent="0.5">
      <c r="A8" s="1" t="s">
        <v>451</v>
      </c>
      <c r="C8" s="3">
        <f>'سرمایه‌گذاری در اوراق بهادار'!I94</f>
        <v>3979549726914</v>
      </c>
      <c r="E8" s="6">
        <f t="shared" ref="E8:E10" si="0">C8/$C$11</f>
        <v>0.56056949341779416</v>
      </c>
      <c r="G8" s="6">
        <v>1.015475822660929E-2</v>
      </c>
    </row>
    <row r="9" spans="1:7" x14ac:dyDescent="0.5">
      <c r="A9" s="1" t="s">
        <v>452</v>
      </c>
      <c r="C9" s="3">
        <v>2182427499529</v>
      </c>
      <c r="E9" s="6">
        <f t="shared" si="0"/>
        <v>0.30742228688790374</v>
      </c>
      <c r="G9" s="6">
        <v>5.5689776797955282E-3</v>
      </c>
    </row>
    <row r="10" spans="1:7" x14ac:dyDescent="0.5">
      <c r="A10" s="1" t="s">
        <v>447</v>
      </c>
      <c r="C10" s="3">
        <f>'سایر درآمدها'!C10</f>
        <v>203367078</v>
      </c>
      <c r="E10" s="6">
        <f t="shared" si="0"/>
        <v>2.8646803712821319E-5</v>
      </c>
      <c r="G10" s="6">
        <v>5.1893898809085593E-7</v>
      </c>
    </row>
    <row r="11" spans="1:7" x14ac:dyDescent="0.5">
      <c r="A11" s="1" t="s">
        <v>41</v>
      </c>
      <c r="C11" s="4">
        <f>SUM(C7:C10)</f>
        <v>7099119330684</v>
      </c>
      <c r="E11" s="7">
        <f>SUM(E7:E10)</f>
        <v>1</v>
      </c>
      <c r="G11" s="7">
        <f>SUM(G7:G10)</f>
        <v>1.8115074662189864E-2</v>
      </c>
    </row>
    <row r="17" spans="7:7" x14ac:dyDescent="0.5">
      <c r="G17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07"/>
  <sheetViews>
    <sheetView rightToLeft="1" topLeftCell="A91" workbookViewId="0">
      <selection activeCell="O114" sqref="O114"/>
    </sheetView>
  </sheetViews>
  <sheetFormatPr defaultRowHeight="21.75" x14ac:dyDescent="0.5"/>
  <cols>
    <col min="1" max="1" width="34.42578125" style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22" style="1" customWidth="1"/>
    <col min="10" max="10" width="1" style="1" customWidth="1"/>
    <col min="11" max="11" width="20" style="1" customWidth="1"/>
    <col min="12" max="12" width="1" style="1" customWidth="1"/>
    <col min="13" max="13" width="22" style="1" customWidth="1"/>
    <col min="14" max="14" width="1" style="1" customWidth="1"/>
    <col min="15" max="15" width="22" style="1" customWidth="1"/>
    <col min="16" max="16" width="1" style="1" customWidth="1"/>
    <col min="17" max="17" width="19" style="1" customWidth="1"/>
    <col min="18" max="18" width="1" style="1" customWidth="1"/>
    <col min="19" max="19" width="22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</row>
    <row r="3" spans="1:19" ht="22.5" x14ac:dyDescent="0.5">
      <c r="A3" s="16" t="s">
        <v>408</v>
      </c>
      <c r="B3" s="16" t="s">
        <v>408</v>
      </c>
      <c r="C3" s="16" t="s">
        <v>408</v>
      </c>
      <c r="D3" s="16" t="s">
        <v>408</v>
      </c>
      <c r="E3" s="16" t="s">
        <v>408</v>
      </c>
      <c r="F3" s="16" t="s">
        <v>408</v>
      </c>
      <c r="G3" s="16" t="s">
        <v>408</v>
      </c>
      <c r="H3" s="16" t="s">
        <v>408</v>
      </c>
      <c r="I3" s="16" t="s">
        <v>408</v>
      </c>
      <c r="J3" s="16" t="s">
        <v>408</v>
      </c>
      <c r="K3" s="16" t="s">
        <v>408</v>
      </c>
      <c r="L3" s="16" t="s">
        <v>408</v>
      </c>
      <c r="M3" s="16" t="s">
        <v>408</v>
      </c>
      <c r="N3" s="16" t="s">
        <v>408</v>
      </c>
      <c r="O3" s="16" t="s">
        <v>408</v>
      </c>
      <c r="P3" s="16" t="s">
        <v>408</v>
      </c>
      <c r="Q3" s="16" t="s">
        <v>408</v>
      </c>
      <c r="R3" s="16" t="s">
        <v>408</v>
      </c>
      <c r="S3" s="16" t="s">
        <v>408</v>
      </c>
    </row>
    <row r="4" spans="1:19" ht="22.5" x14ac:dyDescent="0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</row>
    <row r="6" spans="1:19" ht="22.5" x14ac:dyDescent="0.5">
      <c r="A6" s="15" t="s">
        <v>409</v>
      </c>
      <c r="B6" s="15" t="s">
        <v>409</v>
      </c>
      <c r="C6" s="15" t="s">
        <v>409</v>
      </c>
      <c r="D6" s="15" t="s">
        <v>409</v>
      </c>
      <c r="E6" s="15" t="s">
        <v>409</v>
      </c>
      <c r="F6" s="15" t="s">
        <v>409</v>
      </c>
      <c r="G6" s="15" t="s">
        <v>409</v>
      </c>
      <c r="I6" s="15" t="s">
        <v>410</v>
      </c>
      <c r="J6" s="15" t="s">
        <v>410</v>
      </c>
      <c r="K6" s="15" t="s">
        <v>410</v>
      </c>
      <c r="L6" s="15" t="s">
        <v>410</v>
      </c>
      <c r="M6" s="15" t="s">
        <v>410</v>
      </c>
      <c r="O6" s="15" t="s">
        <v>411</v>
      </c>
      <c r="P6" s="15" t="s">
        <v>411</v>
      </c>
      <c r="Q6" s="15" t="s">
        <v>411</v>
      </c>
      <c r="R6" s="15" t="s">
        <v>411</v>
      </c>
      <c r="S6" s="15" t="s">
        <v>411</v>
      </c>
    </row>
    <row r="7" spans="1:19" ht="23.25" thickBot="1" x14ac:dyDescent="0.55000000000000004">
      <c r="A7" s="15" t="s">
        <v>412</v>
      </c>
      <c r="C7" s="15" t="s">
        <v>413</v>
      </c>
      <c r="E7" s="15" t="s">
        <v>56</v>
      </c>
      <c r="G7" s="15" t="s">
        <v>57</v>
      </c>
      <c r="I7" s="15" t="s">
        <v>414</v>
      </c>
      <c r="K7" s="15" t="s">
        <v>415</v>
      </c>
      <c r="M7" s="15" t="s">
        <v>416</v>
      </c>
      <c r="O7" s="15" t="s">
        <v>414</v>
      </c>
      <c r="Q7" s="15" t="s">
        <v>415</v>
      </c>
      <c r="S7" s="15" t="s">
        <v>416</v>
      </c>
    </row>
    <row r="8" spans="1:19" ht="22.5" x14ac:dyDescent="0.5">
      <c r="A8" s="1" t="s">
        <v>457</v>
      </c>
      <c r="C8" s="12"/>
      <c r="E8" s="1" t="s">
        <v>261</v>
      </c>
      <c r="G8" s="3" t="s">
        <v>463</v>
      </c>
      <c r="I8" s="3">
        <v>540000000000</v>
      </c>
      <c r="M8" s="3">
        <v>540000000000</v>
      </c>
      <c r="N8" s="3"/>
      <c r="O8" s="3">
        <v>540000000000</v>
      </c>
      <c r="P8" s="3"/>
      <c r="Q8" s="3"/>
      <c r="R8" s="3"/>
      <c r="S8" s="3">
        <v>540000000000</v>
      </c>
    </row>
    <row r="9" spans="1:19" ht="22.5" x14ac:dyDescent="0.5">
      <c r="A9" s="1" t="s">
        <v>458</v>
      </c>
      <c r="C9" s="12"/>
      <c r="E9" s="1" t="s">
        <v>62</v>
      </c>
      <c r="G9" s="3" t="s">
        <v>463</v>
      </c>
      <c r="I9" s="1">
        <v>0</v>
      </c>
      <c r="J9" s="3"/>
      <c r="K9" s="3"/>
      <c r="L9" s="3"/>
      <c r="M9" s="3">
        <v>0</v>
      </c>
      <c r="N9" s="3"/>
      <c r="O9" s="3">
        <v>380000000000</v>
      </c>
      <c r="P9" s="3"/>
      <c r="Q9" s="3"/>
      <c r="R9" s="3"/>
      <c r="S9" s="3">
        <v>380000000000</v>
      </c>
    </row>
    <row r="10" spans="1:19" ht="22.5" x14ac:dyDescent="0.5">
      <c r="A10" s="1" t="s">
        <v>459</v>
      </c>
      <c r="C10" s="12"/>
      <c r="G10" s="3" t="s">
        <v>463</v>
      </c>
      <c r="I10" s="1">
        <v>0</v>
      </c>
      <c r="J10" s="3"/>
      <c r="K10" s="3"/>
      <c r="L10" s="3"/>
      <c r="M10" s="3">
        <v>0</v>
      </c>
      <c r="N10" s="3"/>
      <c r="O10" s="3">
        <v>43712779891</v>
      </c>
      <c r="P10" s="3"/>
      <c r="Q10" s="3"/>
      <c r="R10" s="3"/>
      <c r="S10" s="3">
        <v>43712779891</v>
      </c>
    </row>
    <row r="11" spans="1:19" ht="22.5" x14ac:dyDescent="0.5">
      <c r="A11" s="1" t="s">
        <v>460</v>
      </c>
      <c r="C11" s="12"/>
      <c r="G11" s="3" t="s">
        <v>463</v>
      </c>
      <c r="I11" s="3">
        <v>13294117650</v>
      </c>
      <c r="J11" s="3"/>
      <c r="K11" s="3"/>
      <c r="L11" s="3"/>
      <c r="M11" s="3">
        <v>13294117650</v>
      </c>
      <c r="N11" s="3"/>
      <c r="O11" s="3">
        <v>39439215695</v>
      </c>
      <c r="P11" s="3"/>
      <c r="Q11" s="3"/>
      <c r="R11" s="3"/>
      <c r="S11" s="3">
        <v>39439215695</v>
      </c>
    </row>
    <row r="12" spans="1:19" ht="22.5" x14ac:dyDescent="0.5">
      <c r="A12" s="1" t="s">
        <v>461</v>
      </c>
      <c r="C12" s="12"/>
      <c r="E12" s="1" t="s">
        <v>358</v>
      </c>
      <c r="G12" s="3" t="s">
        <v>463</v>
      </c>
      <c r="I12" s="1">
        <v>0</v>
      </c>
      <c r="J12" s="3"/>
      <c r="K12" s="3"/>
      <c r="L12" s="3"/>
      <c r="M12" s="3">
        <v>0</v>
      </c>
      <c r="N12" s="3"/>
      <c r="O12" s="3">
        <v>2920492164</v>
      </c>
      <c r="P12" s="3"/>
      <c r="Q12" s="3"/>
      <c r="R12" s="3"/>
      <c r="S12" s="3">
        <v>2920492164</v>
      </c>
    </row>
    <row r="13" spans="1:19" x14ac:dyDescent="0.5">
      <c r="A13" s="1" t="s">
        <v>201</v>
      </c>
      <c r="C13" s="1" t="s">
        <v>41</v>
      </c>
      <c r="E13" s="1" t="s">
        <v>203</v>
      </c>
      <c r="G13" s="3">
        <v>23</v>
      </c>
      <c r="I13" s="3">
        <v>36338736274</v>
      </c>
      <c r="K13" s="1" t="s">
        <v>41</v>
      </c>
      <c r="M13" s="3">
        <v>36338736274</v>
      </c>
      <c r="O13" s="3">
        <v>46926400758</v>
      </c>
      <c r="Q13" s="1" t="s">
        <v>41</v>
      </c>
      <c r="S13" s="3">
        <v>46926400758</v>
      </c>
    </row>
    <row r="14" spans="1:19" x14ac:dyDescent="0.5">
      <c r="A14" s="1" t="s">
        <v>175</v>
      </c>
      <c r="C14" s="1" t="s">
        <v>41</v>
      </c>
      <c r="E14" s="1" t="s">
        <v>177</v>
      </c>
      <c r="G14" s="3">
        <v>23</v>
      </c>
      <c r="I14" s="3">
        <v>27818687625</v>
      </c>
      <c r="K14" s="1" t="s">
        <v>41</v>
      </c>
      <c r="M14" s="3">
        <v>27818687625</v>
      </c>
      <c r="O14" s="3">
        <v>138409389745</v>
      </c>
      <c r="Q14" s="1" t="s">
        <v>41</v>
      </c>
      <c r="S14" s="3">
        <v>138409389745</v>
      </c>
    </row>
    <row r="15" spans="1:19" x14ac:dyDescent="0.5">
      <c r="A15" s="1" t="s">
        <v>227</v>
      </c>
      <c r="C15" s="1" t="s">
        <v>41</v>
      </c>
      <c r="E15" s="1" t="s">
        <v>229</v>
      </c>
      <c r="G15" s="3">
        <v>20.5</v>
      </c>
      <c r="I15" s="3">
        <v>32772388459</v>
      </c>
      <c r="K15" s="1" t="s">
        <v>41</v>
      </c>
      <c r="M15" s="3">
        <v>32772388459</v>
      </c>
      <c r="O15" s="3">
        <v>71597116783</v>
      </c>
      <c r="Q15" s="1" t="s">
        <v>41</v>
      </c>
      <c r="S15" s="3">
        <v>71597116783</v>
      </c>
    </row>
    <row r="16" spans="1:19" x14ac:dyDescent="0.5">
      <c r="A16" s="1" t="s">
        <v>150</v>
      </c>
      <c r="C16" s="1" t="s">
        <v>41</v>
      </c>
      <c r="E16" s="1" t="s">
        <v>152</v>
      </c>
      <c r="G16" s="3">
        <v>19</v>
      </c>
      <c r="I16" s="3">
        <v>64929338321</v>
      </c>
      <c r="K16" s="1" t="s">
        <v>41</v>
      </c>
      <c r="M16" s="3">
        <v>64929338321</v>
      </c>
      <c r="O16" s="3">
        <v>141418692848</v>
      </c>
      <c r="Q16" s="1" t="s">
        <v>41</v>
      </c>
      <c r="S16" s="3">
        <v>141418692848</v>
      </c>
    </row>
    <row r="17" spans="1:19" x14ac:dyDescent="0.5">
      <c r="A17" s="1" t="s">
        <v>254</v>
      </c>
      <c r="C17" s="1" t="s">
        <v>41</v>
      </c>
      <c r="E17" s="1" t="s">
        <v>256</v>
      </c>
      <c r="G17" s="3">
        <v>23</v>
      </c>
      <c r="I17" s="3">
        <v>47153537600</v>
      </c>
      <c r="K17" s="1" t="s">
        <v>41</v>
      </c>
      <c r="M17" s="3">
        <v>47153537600</v>
      </c>
      <c r="O17" s="3">
        <v>138945840201</v>
      </c>
      <c r="Q17" s="1" t="s">
        <v>41</v>
      </c>
      <c r="S17" s="3">
        <v>138945840201</v>
      </c>
    </row>
    <row r="18" spans="1:19" x14ac:dyDescent="0.5">
      <c r="A18" s="1" t="s">
        <v>224</v>
      </c>
      <c r="C18" s="1" t="s">
        <v>41</v>
      </c>
      <c r="E18" s="1" t="s">
        <v>226</v>
      </c>
      <c r="G18" s="3">
        <v>20.5</v>
      </c>
      <c r="I18" s="3">
        <v>169249591239</v>
      </c>
      <c r="K18" s="1" t="s">
        <v>41</v>
      </c>
      <c r="M18" s="3">
        <v>169249591239</v>
      </c>
      <c r="O18" s="3">
        <v>438507283172</v>
      </c>
      <c r="Q18" s="1" t="s">
        <v>41</v>
      </c>
      <c r="S18" s="3">
        <v>438507283172</v>
      </c>
    </row>
    <row r="19" spans="1:19" x14ac:dyDescent="0.5">
      <c r="A19" s="1" t="s">
        <v>198</v>
      </c>
      <c r="C19" s="1" t="s">
        <v>41</v>
      </c>
      <c r="E19" s="1" t="s">
        <v>200</v>
      </c>
      <c r="G19" s="3">
        <v>23</v>
      </c>
      <c r="I19" s="3">
        <v>27833476374</v>
      </c>
      <c r="K19" s="1" t="s">
        <v>41</v>
      </c>
      <c r="M19" s="3">
        <v>27833476374</v>
      </c>
      <c r="O19" s="3">
        <v>55022934367</v>
      </c>
      <c r="Q19" s="1" t="s">
        <v>41</v>
      </c>
      <c r="S19" s="3">
        <v>55022934367</v>
      </c>
    </row>
    <row r="20" spans="1:19" x14ac:dyDescent="0.5">
      <c r="A20" s="1" t="s">
        <v>222</v>
      </c>
      <c r="C20" s="1" t="s">
        <v>41</v>
      </c>
      <c r="E20" s="1" t="s">
        <v>223</v>
      </c>
      <c r="G20" s="3">
        <v>20.5</v>
      </c>
      <c r="I20" s="3">
        <v>252126485390</v>
      </c>
      <c r="K20" s="1" t="s">
        <v>41</v>
      </c>
      <c r="M20" s="3">
        <v>252126485390</v>
      </c>
      <c r="O20" s="3">
        <v>720210355598</v>
      </c>
      <c r="Q20" s="1" t="s">
        <v>41</v>
      </c>
      <c r="S20" s="3">
        <v>720210355598</v>
      </c>
    </row>
    <row r="21" spans="1:19" x14ac:dyDescent="0.5">
      <c r="A21" s="1" t="s">
        <v>219</v>
      </c>
      <c r="C21" s="1" t="s">
        <v>41</v>
      </c>
      <c r="E21" s="1" t="s">
        <v>221</v>
      </c>
      <c r="G21" s="3">
        <v>20.5</v>
      </c>
      <c r="I21" s="3">
        <v>291335567635</v>
      </c>
      <c r="K21" s="1" t="s">
        <v>41</v>
      </c>
      <c r="M21" s="3">
        <v>291335567635</v>
      </c>
      <c r="O21" s="3">
        <v>838101977424</v>
      </c>
      <c r="Q21" s="1" t="s">
        <v>41</v>
      </c>
      <c r="S21" s="3">
        <v>838101977424</v>
      </c>
    </row>
    <row r="22" spans="1:19" x14ac:dyDescent="0.5">
      <c r="A22" s="1" t="s">
        <v>204</v>
      </c>
      <c r="C22" s="1" t="s">
        <v>41</v>
      </c>
      <c r="E22" s="1" t="s">
        <v>206</v>
      </c>
      <c r="G22" s="3">
        <v>16</v>
      </c>
      <c r="I22" s="3">
        <v>12120518115</v>
      </c>
      <c r="K22" s="1" t="s">
        <v>41</v>
      </c>
      <c r="M22" s="3">
        <v>12120518115</v>
      </c>
      <c r="O22" s="3">
        <v>48467342437</v>
      </c>
      <c r="Q22" s="1" t="s">
        <v>41</v>
      </c>
      <c r="S22" s="3">
        <v>48467342437</v>
      </c>
    </row>
    <row r="23" spans="1:19" x14ac:dyDescent="0.5">
      <c r="A23" s="1" t="s">
        <v>172</v>
      </c>
      <c r="C23" s="1" t="s">
        <v>41</v>
      </c>
      <c r="E23" s="1" t="s">
        <v>174</v>
      </c>
      <c r="G23" s="3">
        <v>18</v>
      </c>
      <c r="I23" s="3">
        <v>90651709559</v>
      </c>
      <c r="K23" s="1" t="s">
        <v>41</v>
      </c>
      <c r="M23" s="3">
        <v>90651709559</v>
      </c>
      <c r="O23" s="3">
        <v>221580046483</v>
      </c>
      <c r="Q23" s="1" t="s">
        <v>41</v>
      </c>
      <c r="S23" s="3">
        <v>221580046483</v>
      </c>
    </row>
    <row r="24" spans="1:19" x14ac:dyDescent="0.5">
      <c r="A24" s="1" t="s">
        <v>169</v>
      </c>
      <c r="C24" s="1" t="s">
        <v>41</v>
      </c>
      <c r="E24" s="1" t="s">
        <v>171</v>
      </c>
      <c r="G24" s="3">
        <v>18</v>
      </c>
      <c r="I24" s="3">
        <v>81516860703</v>
      </c>
      <c r="K24" s="1" t="s">
        <v>41</v>
      </c>
      <c r="M24" s="3">
        <v>81516860703</v>
      </c>
      <c r="O24" s="3">
        <v>248555974140</v>
      </c>
      <c r="Q24" s="1" t="s">
        <v>41</v>
      </c>
      <c r="S24" s="3">
        <v>248555974140</v>
      </c>
    </row>
    <row r="25" spans="1:19" x14ac:dyDescent="0.5">
      <c r="A25" s="1" t="s">
        <v>216</v>
      </c>
      <c r="C25" s="1" t="s">
        <v>41</v>
      </c>
      <c r="E25" s="1" t="s">
        <v>218</v>
      </c>
      <c r="G25" s="3">
        <v>18</v>
      </c>
      <c r="I25" s="3">
        <v>41948272603</v>
      </c>
      <c r="K25" s="1" t="s">
        <v>41</v>
      </c>
      <c r="M25" s="3">
        <v>41948272603</v>
      </c>
      <c r="O25" s="3">
        <v>122152549315</v>
      </c>
      <c r="Q25" s="1" t="s">
        <v>41</v>
      </c>
      <c r="S25" s="3">
        <v>122152549315</v>
      </c>
    </row>
    <row r="26" spans="1:19" x14ac:dyDescent="0.5">
      <c r="A26" s="1" t="s">
        <v>257</v>
      </c>
      <c r="C26" s="1" t="s">
        <v>41</v>
      </c>
      <c r="E26" s="1" t="s">
        <v>258</v>
      </c>
      <c r="G26" s="3">
        <v>18</v>
      </c>
      <c r="I26" s="3">
        <v>9569722191</v>
      </c>
      <c r="K26" s="1" t="s">
        <v>41</v>
      </c>
      <c r="M26" s="3">
        <v>9569722191</v>
      </c>
      <c r="O26" s="3">
        <v>9569722191</v>
      </c>
      <c r="Q26" s="1" t="s">
        <v>41</v>
      </c>
      <c r="S26" s="3">
        <v>9569722191</v>
      </c>
    </row>
    <row r="27" spans="1:19" x14ac:dyDescent="0.5">
      <c r="A27" s="1" t="s">
        <v>187</v>
      </c>
      <c r="C27" s="1" t="s">
        <v>41</v>
      </c>
      <c r="E27" s="1" t="s">
        <v>188</v>
      </c>
      <c r="G27" s="3">
        <v>18</v>
      </c>
      <c r="I27" s="3">
        <v>37406153239</v>
      </c>
      <c r="K27" s="1" t="s">
        <v>41</v>
      </c>
      <c r="M27" s="3">
        <v>37406153239</v>
      </c>
      <c r="O27" s="3">
        <v>131943455178</v>
      </c>
      <c r="Q27" s="1" t="s">
        <v>41</v>
      </c>
      <c r="S27" s="3">
        <v>131943455178</v>
      </c>
    </row>
    <row r="28" spans="1:19" x14ac:dyDescent="0.5">
      <c r="A28" s="1" t="s">
        <v>166</v>
      </c>
      <c r="C28" s="1" t="s">
        <v>41</v>
      </c>
      <c r="E28" s="1" t="s">
        <v>168</v>
      </c>
      <c r="G28" s="3">
        <v>18</v>
      </c>
      <c r="I28" s="3">
        <v>26980218562</v>
      </c>
      <c r="K28" s="1" t="s">
        <v>41</v>
      </c>
      <c r="M28" s="3">
        <v>26980218562</v>
      </c>
      <c r="O28" s="3">
        <v>79893094032</v>
      </c>
      <c r="Q28" s="1" t="s">
        <v>41</v>
      </c>
      <c r="S28" s="3">
        <v>79893094032</v>
      </c>
    </row>
    <row r="29" spans="1:19" x14ac:dyDescent="0.5">
      <c r="A29" s="1" t="s">
        <v>69</v>
      </c>
      <c r="C29" s="1" t="s">
        <v>41</v>
      </c>
      <c r="E29" s="1" t="s">
        <v>71</v>
      </c>
      <c r="G29" s="3">
        <v>18</v>
      </c>
      <c r="I29" s="3">
        <v>34178517849</v>
      </c>
      <c r="K29" s="1" t="s">
        <v>41</v>
      </c>
      <c r="M29" s="3">
        <v>34178517849</v>
      </c>
      <c r="O29" s="3">
        <v>123125170149</v>
      </c>
      <c r="Q29" s="1" t="s">
        <v>41</v>
      </c>
      <c r="S29" s="3">
        <v>123125170149</v>
      </c>
    </row>
    <row r="30" spans="1:19" x14ac:dyDescent="0.5">
      <c r="A30" s="1" t="s">
        <v>84</v>
      </c>
      <c r="C30" s="1" t="s">
        <v>41</v>
      </c>
      <c r="E30" s="1" t="s">
        <v>86</v>
      </c>
      <c r="G30" s="3">
        <v>19</v>
      </c>
      <c r="I30" s="3">
        <v>19161428027</v>
      </c>
      <c r="K30" s="1" t="s">
        <v>41</v>
      </c>
      <c r="M30" s="3">
        <v>19161428027</v>
      </c>
      <c r="O30" s="3">
        <v>129588298170</v>
      </c>
      <c r="Q30" s="1" t="s">
        <v>41</v>
      </c>
      <c r="S30" s="3">
        <v>129588298170</v>
      </c>
    </row>
    <row r="31" spans="1:19" x14ac:dyDescent="0.5">
      <c r="A31" s="1" t="s">
        <v>213</v>
      </c>
      <c r="C31" s="1" t="s">
        <v>41</v>
      </c>
      <c r="E31" s="1" t="s">
        <v>215</v>
      </c>
      <c r="G31" s="3">
        <v>18</v>
      </c>
      <c r="I31" s="3">
        <v>150386301371</v>
      </c>
      <c r="K31" s="1" t="s">
        <v>41</v>
      </c>
      <c r="M31" s="3">
        <v>150386301371</v>
      </c>
      <c r="O31" s="3">
        <v>437843835617</v>
      </c>
      <c r="Q31" s="1" t="s">
        <v>41</v>
      </c>
      <c r="S31" s="3">
        <v>437843835617</v>
      </c>
    </row>
    <row r="32" spans="1:19" x14ac:dyDescent="0.5">
      <c r="A32" s="1" t="s">
        <v>210</v>
      </c>
      <c r="C32" s="1" t="s">
        <v>41</v>
      </c>
      <c r="E32" s="1" t="s">
        <v>212</v>
      </c>
      <c r="G32" s="3">
        <v>18</v>
      </c>
      <c r="I32" s="3">
        <v>2994651369</v>
      </c>
      <c r="K32" s="1" t="s">
        <v>41</v>
      </c>
      <c r="M32" s="3">
        <v>2994651369</v>
      </c>
      <c r="O32" s="3">
        <v>8724177123</v>
      </c>
      <c r="Q32" s="1" t="s">
        <v>41</v>
      </c>
      <c r="S32" s="3">
        <v>8724177123</v>
      </c>
    </row>
    <row r="33" spans="1:19" x14ac:dyDescent="0.5">
      <c r="A33" s="1" t="s">
        <v>207</v>
      </c>
      <c r="C33" s="1" t="s">
        <v>41</v>
      </c>
      <c r="E33" s="1" t="s">
        <v>209</v>
      </c>
      <c r="G33" s="3">
        <v>18</v>
      </c>
      <c r="I33" s="3">
        <v>80681539069</v>
      </c>
      <c r="K33" s="1" t="s">
        <v>41</v>
      </c>
      <c r="M33" s="3">
        <v>80681539069</v>
      </c>
      <c r="O33" s="3">
        <v>262558101604</v>
      </c>
      <c r="Q33" s="1" t="s">
        <v>41</v>
      </c>
      <c r="S33" s="3">
        <v>262558101604</v>
      </c>
    </row>
    <row r="34" spans="1:19" x14ac:dyDescent="0.5">
      <c r="A34" s="1" t="s">
        <v>184</v>
      </c>
      <c r="C34" s="1" t="s">
        <v>41</v>
      </c>
      <c r="E34" s="1" t="s">
        <v>186</v>
      </c>
      <c r="G34" s="3">
        <v>18</v>
      </c>
      <c r="I34" s="3">
        <v>59194356165</v>
      </c>
      <c r="K34" s="1" t="s">
        <v>41</v>
      </c>
      <c r="M34" s="3">
        <v>59194356165</v>
      </c>
      <c r="O34" s="3">
        <v>177592712518</v>
      </c>
      <c r="Q34" s="1" t="s">
        <v>41</v>
      </c>
      <c r="S34" s="3">
        <v>177592712518</v>
      </c>
    </row>
    <row r="35" spans="1:19" x14ac:dyDescent="0.5">
      <c r="A35" s="1" t="s">
        <v>141</v>
      </c>
      <c r="C35" s="1" t="s">
        <v>41</v>
      </c>
      <c r="E35" s="1" t="s">
        <v>143</v>
      </c>
      <c r="G35" s="3">
        <v>20</v>
      </c>
      <c r="I35" s="3">
        <v>34894537132</v>
      </c>
      <c r="K35" s="1" t="s">
        <v>41</v>
      </c>
      <c r="M35" s="3">
        <v>34894537132</v>
      </c>
      <c r="O35" s="3">
        <v>101422439702</v>
      </c>
      <c r="Q35" s="1" t="s">
        <v>41</v>
      </c>
      <c r="S35" s="3">
        <v>101422439702</v>
      </c>
    </row>
    <row r="36" spans="1:19" x14ac:dyDescent="0.5">
      <c r="A36" s="1" t="s">
        <v>78</v>
      </c>
      <c r="C36" s="1" t="s">
        <v>41</v>
      </c>
      <c r="E36" s="1" t="s">
        <v>80</v>
      </c>
      <c r="G36" s="3">
        <v>18</v>
      </c>
      <c r="I36" s="3">
        <v>74049553463</v>
      </c>
      <c r="K36" s="1" t="s">
        <v>41</v>
      </c>
      <c r="M36" s="3">
        <v>74049553463</v>
      </c>
      <c r="O36" s="3">
        <v>222142704150</v>
      </c>
      <c r="Q36" s="1" t="s">
        <v>41</v>
      </c>
      <c r="S36" s="3">
        <v>222142704150</v>
      </c>
    </row>
    <row r="37" spans="1:19" x14ac:dyDescent="0.5">
      <c r="A37" s="1" t="s">
        <v>417</v>
      </c>
      <c r="C37" s="1" t="s">
        <v>41</v>
      </c>
      <c r="E37" s="1" t="s">
        <v>183</v>
      </c>
      <c r="G37" s="3">
        <v>18</v>
      </c>
      <c r="I37" s="3">
        <v>0</v>
      </c>
      <c r="K37" s="1" t="s">
        <v>41</v>
      </c>
      <c r="M37" s="3">
        <v>0</v>
      </c>
      <c r="O37" s="3">
        <v>8680264275</v>
      </c>
      <c r="Q37" s="1" t="s">
        <v>41</v>
      </c>
      <c r="S37" s="3">
        <v>8680264275</v>
      </c>
    </row>
    <row r="38" spans="1:19" x14ac:dyDescent="0.5">
      <c r="A38" s="1" t="s">
        <v>181</v>
      </c>
      <c r="C38" s="1" t="s">
        <v>41</v>
      </c>
      <c r="E38" s="1" t="s">
        <v>183</v>
      </c>
      <c r="G38" s="3">
        <v>18</v>
      </c>
      <c r="I38" s="3">
        <v>108265968909</v>
      </c>
      <c r="K38" s="1" t="s">
        <v>41</v>
      </c>
      <c r="M38" s="3">
        <v>108265968909</v>
      </c>
      <c r="O38" s="3">
        <v>332936181315</v>
      </c>
      <c r="Q38" s="1" t="s">
        <v>41</v>
      </c>
      <c r="S38" s="3">
        <v>332936181315</v>
      </c>
    </row>
    <row r="39" spans="1:19" x14ac:dyDescent="0.5">
      <c r="A39" s="1" t="s">
        <v>246</v>
      </c>
      <c r="C39" s="1" t="s">
        <v>41</v>
      </c>
      <c r="E39" s="1" t="s">
        <v>248</v>
      </c>
      <c r="G39" s="3">
        <v>17</v>
      </c>
      <c r="I39" s="3">
        <v>77360203176</v>
      </c>
      <c r="K39" s="1" t="s">
        <v>41</v>
      </c>
      <c r="M39" s="3">
        <v>77360203176</v>
      </c>
      <c r="O39" s="3">
        <v>246671030031</v>
      </c>
      <c r="Q39" s="1" t="s">
        <v>41</v>
      </c>
      <c r="S39" s="3">
        <v>246671030031</v>
      </c>
    </row>
    <row r="40" spans="1:19" x14ac:dyDescent="0.5">
      <c r="A40" s="1" t="s">
        <v>230</v>
      </c>
      <c r="C40" s="1" t="s">
        <v>41</v>
      </c>
      <c r="E40" s="1" t="s">
        <v>232</v>
      </c>
      <c r="G40" s="3">
        <v>15</v>
      </c>
      <c r="I40" s="3">
        <v>58042305817</v>
      </c>
      <c r="K40" s="1" t="s">
        <v>41</v>
      </c>
      <c r="M40" s="3">
        <v>58042305817</v>
      </c>
      <c r="O40" s="3">
        <v>238649718767</v>
      </c>
      <c r="Q40" s="1" t="s">
        <v>41</v>
      </c>
      <c r="S40" s="3">
        <v>238649718767</v>
      </c>
    </row>
    <row r="41" spans="1:19" x14ac:dyDescent="0.5">
      <c r="A41" s="1" t="s">
        <v>163</v>
      </c>
      <c r="C41" s="1" t="s">
        <v>41</v>
      </c>
      <c r="E41" s="1" t="s">
        <v>165</v>
      </c>
      <c r="G41" s="3">
        <v>18</v>
      </c>
      <c r="I41" s="3">
        <v>37478279178</v>
      </c>
      <c r="K41" s="1" t="s">
        <v>41</v>
      </c>
      <c r="M41" s="3">
        <v>37478279178</v>
      </c>
      <c r="O41" s="3">
        <v>169951377283</v>
      </c>
      <c r="Q41" s="1" t="s">
        <v>41</v>
      </c>
      <c r="S41" s="3">
        <v>169951377283</v>
      </c>
    </row>
    <row r="42" spans="1:19" x14ac:dyDescent="0.5">
      <c r="A42" s="1" t="s">
        <v>147</v>
      </c>
      <c r="C42" s="1" t="s">
        <v>41</v>
      </c>
      <c r="E42" s="1" t="s">
        <v>149</v>
      </c>
      <c r="G42" s="3">
        <v>18</v>
      </c>
      <c r="I42" s="3">
        <v>60195901435</v>
      </c>
      <c r="K42" s="1" t="s">
        <v>41</v>
      </c>
      <c r="M42" s="3">
        <v>60195901435</v>
      </c>
      <c r="O42" s="3">
        <v>166105069255</v>
      </c>
      <c r="Q42" s="1" t="s">
        <v>41</v>
      </c>
      <c r="S42" s="3">
        <v>166105069255</v>
      </c>
    </row>
    <row r="43" spans="1:19" x14ac:dyDescent="0.5">
      <c r="A43" s="1" t="s">
        <v>138</v>
      </c>
      <c r="C43" s="1" t="s">
        <v>41</v>
      </c>
      <c r="E43" s="1" t="s">
        <v>140</v>
      </c>
      <c r="G43" s="3">
        <v>18</v>
      </c>
      <c r="I43" s="3">
        <v>6691386117</v>
      </c>
      <c r="K43" s="1" t="s">
        <v>41</v>
      </c>
      <c r="M43" s="3">
        <v>6691386117</v>
      </c>
      <c r="O43" s="3">
        <v>20142539122</v>
      </c>
      <c r="Q43" s="1" t="s">
        <v>41</v>
      </c>
      <c r="S43" s="3">
        <v>20142539122</v>
      </c>
    </row>
    <row r="44" spans="1:19" x14ac:dyDescent="0.5">
      <c r="A44" s="1" t="s">
        <v>243</v>
      </c>
      <c r="C44" s="1" t="s">
        <v>41</v>
      </c>
      <c r="E44" s="1" t="s">
        <v>245</v>
      </c>
      <c r="G44" s="3">
        <v>17</v>
      </c>
      <c r="I44" s="3">
        <v>4495291952</v>
      </c>
      <c r="K44" s="1" t="s">
        <v>41</v>
      </c>
      <c r="M44" s="3">
        <v>4495291952</v>
      </c>
      <c r="O44" s="3">
        <v>14000018244</v>
      </c>
      <c r="Q44" s="1" t="s">
        <v>41</v>
      </c>
      <c r="S44" s="3">
        <v>14000018244</v>
      </c>
    </row>
    <row r="45" spans="1:19" x14ac:dyDescent="0.5">
      <c r="A45" s="1" t="s">
        <v>66</v>
      </c>
      <c r="C45" s="1" t="s">
        <v>41</v>
      </c>
      <c r="E45" s="1" t="s">
        <v>68</v>
      </c>
      <c r="G45" s="3">
        <v>18</v>
      </c>
      <c r="I45" s="3">
        <v>49503282705</v>
      </c>
      <c r="K45" s="1" t="s">
        <v>41</v>
      </c>
      <c r="M45" s="3">
        <v>49503282705</v>
      </c>
      <c r="O45" s="3">
        <v>115326534068</v>
      </c>
      <c r="Q45" s="1" t="s">
        <v>41</v>
      </c>
      <c r="S45" s="3">
        <v>115326534068</v>
      </c>
    </row>
    <row r="46" spans="1:19" x14ac:dyDescent="0.5">
      <c r="A46" s="1" t="s">
        <v>192</v>
      </c>
      <c r="C46" s="1" t="s">
        <v>41</v>
      </c>
      <c r="E46" s="1" t="s">
        <v>191</v>
      </c>
      <c r="G46" s="3">
        <v>18.5</v>
      </c>
      <c r="I46" s="3">
        <v>156411697462</v>
      </c>
      <c r="K46" s="1" t="s">
        <v>41</v>
      </c>
      <c r="M46" s="3">
        <v>156411697462</v>
      </c>
      <c r="O46" s="3">
        <v>455178744236</v>
      </c>
      <c r="Q46" s="1" t="s">
        <v>41</v>
      </c>
      <c r="S46" s="3">
        <v>455178744236</v>
      </c>
    </row>
    <row r="47" spans="1:19" x14ac:dyDescent="0.5">
      <c r="A47" s="1" t="s">
        <v>189</v>
      </c>
      <c r="C47" s="1" t="s">
        <v>41</v>
      </c>
      <c r="E47" s="1" t="s">
        <v>191</v>
      </c>
      <c r="G47" s="3">
        <v>18.5</v>
      </c>
      <c r="I47" s="3">
        <v>111438834815</v>
      </c>
      <c r="K47" s="1" t="s">
        <v>41</v>
      </c>
      <c r="M47" s="3">
        <v>111438834815</v>
      </c>
      <c r="O47" s="3">
        <v>315685692573</v>
      </c>
      <c r="Q47" s="1" t="s">
        <v>41</v>
      </c>
      <c r="S47" s="3">
        <v>315685692573</v>
      </c>
    </row>
    <row r="48" spans="1:19" x14ac:dyDescent="0.5">
      <c r="A48" s="1" t="s">
        <v>72</v>
      </c>
      <c r="C48" s="1" t="s">
        <v>41</v>
      </c>
      <c r="E48" s="1" t="s">
        <v>74</v>
      </c>
      <c r="G48" s="3">
        <v>18</v>
      </c>
      <c r="I48" s="3">
        <v>122864486993</v>
      </c>
      <c r="K48" s="1" t="s">
        <v>41</v>
      </c>
      <c r="M48" s="3">
        <v>122864486993</v>
      </c>
      <c r="O48" s="3">
        <v>369739439223</v>
      </c>
      <c r="Q48" s="1" t="s">
        <v>41</v>
      </c>
      <c r="S48" s="3">
        <v>369739439223</v>
      </c>
    </row>
    <row r="49" spans="1:19" x14ac:dyDescent="0.5">
      <c r="A49" s="1" t="s">
        <v>144</v>
      </c>
      <c r="C49" s="1" t="s">
        <v>41</v>
      </c>
      <c r="E49" s="1" t="s">
        <v>146</v>
      </c>
      <c r="G49" s="3">
        <v>18</v>
      </c>
      <c r="I49" s="3">
        <v>113493113932</v>
      </c>
      <c r="K49" s="1" t="s">
        <v>41</v>
      </c>
      <c r="M49" s="3">
        <v>113493113932</v>
      </c>
      <c r="O49" s="3">
        <v>330811719307</v>
      </c>
      <c r="Q49" s="1" t="s">
        <v>41</v>
      </c>
      <c r="S49" s="3">
        <v>330811719307</v>
      </c>
    </row>
    <row r="50" spans="1:19" x14ac:dyDescent="0.5">
      <c r="A50" s="1" t="s">
        <v>87</v>
      </c>
      <c r="C50" s="1" t="s">
        <v>41</v>
      </c>
      <c r="E50" s="1" t="s">
        <v>89</v>
      </c>
      <c r="G50" s="3">
        <v>20</v>
      </c>
      <c r="I50" s="3">
        <v>67157149454</v>
      </c>
      <c r="K50" s="1" t="s">
        <v>41</v>
      </c>
      <c r="M50" s="3">
        <v>67157149454</v>
      </c>
      <c r="O50" s="3">
        <v>197263250832</v>
      </c>
      <c r="Q50" s="1" t="s">
        <v>41</v>
      </c>
      <c r="S50" s="3">
        <v>197263250832</v>
      </c>
    </row>
    <row r="51" spans="1:19" x14ac:dyDescent="0.5">
      <c r="A51" s="1" t="s">
        <v>242</v>
      </c>
      <c r="C51" s="1" t="s">
        <v>41</v>
      </c>
      <c r="E51" s="1" t="s">
        <v>89</v>
      </c>
      <c r="G51" s="3">
        <v>18</v>
      </c>
      <c r="I51" s="3">
        <v>1965178233</v>
      </c>
      <c r="K51" s="1" t="s">
        <v>41</v>
      </c>
      <c r="M51" s="3">
        <v>1965178233</v>
      </c>
      <c r="O51" s="3">
        <v>5730015893</v>
      </c>
      <c r="Q51" s="1" t="s">
        <v>41</v>
      </c>
      <c r="S51" s="3">
        <v>5730015893</v>
      </c>
    </row>
    <row r="52" spans="1:19" x14ac:dyDescent="0.5">
      <c r="A52" s="1" t="s">
        <v>239</v>
      </c>
      <c r="C52" s="1" t="s">
        <v>41</v>
      </c>
      <c r="E52" s="1" t="s">
        <v>241</v>
      </c>
      <c r="G52" s="3">
        <v>18</v>
      </c>
      <c r="I52" s="3">
        <v>2685148264</v>
      </c>
      <c r="K52" s="1" t="s">
        <v>41</v>
      </c>
      <c r="M52" s="3">
        <v>2685148264</v>
      </c>
      <c r="O52" s="3">
        <v>7830339212</v>
      </c>
      <c r="Q52" s="1" t="s">
        <v>41</v>
      </c>
      <c r="S52" s="3">
        <v>7830339212</v>
      </c>
    </row>
    <row r="53" spans="1:19" x14ac:dyDescent="0.5">
      <c r="A53" s="1" t="s">
        <v>236</v>
      </c>
      <c r="C53" s="1" t="s">
        <v>41</v>
      </c>
      <c r="E53" s="1" t="s">
        <v>238</v>
      </c>
      <c r="G53" s="3">
        <v>18</v>
      </c>
      <c r="I53" s="3">
        <v>1905294378</v>
      </c>
      <c r="K53" s="1" t="s">
        <v>41</v>
      </c>
      <c r="M53" s="3">
        <v>1905294378</v>
      </c>
      <c r="O53" s="3">
        <v>5752072942</v>
      </c>
      <c r="Q53" s="1" t="s">
        <v>41</v>
      </c>
      <c r="S53" s="3">
        <v>5752072942</v>
      </c>
    </row>
    <row r="54" spans="1:19" x14ac:dyDescent="0.5">
      <c r="A54" s="1" t="s">
        <v>249</v>
      </c>
      <c r="C54" s="1" t="s">
        <v>41</v>
      </c>
      <c r="E54" s="1" t="s">
        <v>251</v>
      </c>
      <c r="G54" s="3">
        <v>17</v>
      </c>
      <c r="I54" s="3">
        <v>8196164824</v>
      </c>
      <c r="K54" s="1" t="s">
        <v>41</v>
      </c>
      <c r="M54" s="3">
        <v>8196164824</v>
      </c>
      <c r="O54" s="3">
        <v>37919768878</v>
      </c>
      <c r="Q54" s="1" t="s">
        <v>41</v>
      </c>
      <c r="S54" s="3">
        <v>37919768878</v>
      </c>
    </row>
    <row r="55" spans="1:19" x14ac:dyDescent="0.5">
      <c r="A55" s="1" t="s">
        <v>252</v>
      </c>
      <c r="C55" s="1" t="s">
        <v>41</v>
      </c>
      <c r="E55" s="1" t="s">
        <v>104</v>
      </c>
      <c r="G55" s="3">
        <v>17</v>
      </c>
      <c r="I55" s="3">
        <v>83326580973</v>
      </c>
      <c r="K55" s="1" t="s">
        <v>41</v>
      </c>
      <c r="M55" s="3">
        <v>83326580973</v>
      </c>
      <c r="O55" s="3">
        <v>293577386691</v>
      </c>
      <c r="Q55" s="1" t="s">
        <v>41</v>
      </c>
      <c r="S55" s="3">
        <v>293577386691</v>
      </c>
    </row>
    <row r="56" spans="1:19" x14ac:dyDescent="0.5">
      <c r="A56" s="1" t="s">
        <v>81</v>
      </c>
      <c r="C56" s="1" t="s">
        <v>41</v>
      </c>
      <c r="E56" s="1" t="s">
        <v>83</v>
      </c>
      <c r="G56" s="3">
        <v>18</v>
      </c>
      <c r="I56" s="3">
        <v>72850546405</v>
      </c>
      <c r="K56" s="1" t="s">
        <v>41</v>
      </c>
      <c r="M56" s="3">
        <v>72850546405</v>
      </c>
      <c r="O56" s="3">
        <v>221945236263</v>
      </c>
      <c r="Q56" s="1" t="s">
        <v>41</v>
      </c>
      <c r="S56" s="3">
        <v>221945236263</v>
      </c>
    </row>
    <row r="57" spans="1:19" x14ac:dyDescent="0.5">
      <c r="A57" s="1" t="s">
        <v>159</v>
      </c>
      <c r="C57" s="1" t="s">
        <v>41</v>
      </c>
      <c r="E57" s="1" t="s">
        <v>158</v>
      </c>
      <c r="G57" s="3">
        <v>20</v>
      </c>
      <c r="I57" s="3">
        <v>32507311066</v>
      </c>
      <c r="K57" s="1" t="s">
        <v>41</v>
      </c>
      <c r="M57" s="3">
        <v>32507311066</v>
      </c>
      <c r="O57" s="3">
        <v>98640808571</v>
      </c>
      <c r="Q57" s="1" t="s">
        <v>41</v>
      </c>
      <c r="S57" s="3">
        <v>98640808571</v>
      </c>
    </row>
    <row r="58" spans="1:19" x14ac:dyDescent="0.5">
      <c r="A58" s="1" t="s">
        <v>156</v>
      </c>
      <c r="C58" s="1" t="s">
        <v>41</v>
      </c>
      <c r="E58" s="1" t="s">
        <v>158</v>
      </c>
      <c r="G58" s="3">
        <v>20</v>
      </c>
      <c r="I58" s="3">
        <v>84186865322</v>
      </c>
      <c r="K58" s="1" t="s">
        <v>41</v>
      </c>
      <c r="M58" s="3">
        <v>84186865322</v>
      </c>
      <c r="O58" s="3">
        <v>255458239841</v>
      </c>
      <c r="Q58" s="1" t="s">
        <v>41</v>
      </c>
      <c r="S58" s="3">
        <v>255458239841</v>
      </c>
    </row>
    <row r="59" spans="1:19" x14ac:dyDescent="0.5">
      <c r="A59" s="1" t="s">
        <v>233</v>
      </c>
      <c r="C59" s="1" t="s">
        <v>41</v>
      </c>
      <c r="E59" s="1" t="s">
        <v>235</v>
      </c>
      <c r="G59" s="3">
        <v>18</v>
      </c>
      <c r="I59" s="3">
        <v>210710959</v>
      </c>
      <c r="K59" s="1" t="s">
        <v>41</v>
      </c>
      <c r="M59" s="3">
        <v>210710959</v>
      </c>
      <c r="O59" s="3">
        <v>659094076</v>
      </c>
      <c r="Q59" s="1" t="s">
        <v>41</v>
      </c>
      <c r="S59" s="3">
        <v>659094076</v>
      </c>
    </row>
    <row r="60" spans="1:19" x14ac:dyDescent="0.5">
      <c r="A60" s="1" t="s">
        <v>418</v>
      </c>
      <c r="C60" s="1" t="s">
        <v>41</v>
      </c>
      <c r="E60" s="1" t="s">
        <v>376</v>
      </c>
      <c r="G60" s="3">
        <v>17</v>
      </c>
      <c r="I60" s="3">
        <v>0</v>
      </c>
      <c r="K60" s="1" t="s">
        <v>41</v>
      </c>
      <c r="M60" s="3">
        <v>0</v>
      </c>
      <c r="O60" s="3">
        <v>185102520603</v>
      </c>
      <c r="Q60" s="1" t="s">
        <v>41</v>
      </c>
      <c r="S60" s="3">
        <v>185102520603</v>
      </c>
    </row>
    <row r="61" spans="1:19" x14ac:dyDescent="0.5">
      <c r="A61" s="1" t="s">
        <v>180</v>
      </c>
      <c r="C61" s="1" t="s">
        <v>41</v>
      </c>
      <c r="E61" s="1" t="s">
        <v>107</v>
      </c>
      <c r="G61" s="3">
        <v>18</v>
      </c>
      <c r="I61" s="3">
        <v>44787501924</v>
      </c>
      <c r="K61" s="1" t="s">
        <v>41</v>
      </c>
      <c r="M61" s="3">
        <v>44787501924</v>
      </c>
      <c r="O61" s="3">
        <v>133157589894</v>
      </c>
      <c r="Q61" s="1" t="s">
        <v>41</v>
      </c>
      <c r="S61" s="3">
        <v>133157589894</v>
      </c>
    </row>
    <row r="62" spans="1:19" x14ac:dyDescent="0.5">
      <c r="A62" s="1" t="s">
        <v>178</v>
      </c>
      <c r="C62" s="1" t="s">
        <v>41</v>
      </c>
      <c r="E62" s="1" t="s">
        <v>107</v>
      </c>
      <c r="G62" s="3">
        <v>18</v>
      </c>
      <c r="I62" s="3">
        <v>59567377559</v>
      </c>
      <c r="K62" s="1" t="s">
        <v>41</v>
      </c>
      <c r="M62" s="3">
        <v>59567377559</v>
      </c>
      <c r="O62" s="3">
        <v>177099594558</v>
      </c>
      <c r="Q62" s="1" t="s">
        <v>41</v>
      </c>
      <c r="S62" s="3">
        <v>177099594558</v>
      </c>
    </row>
    <row r="63" spans="1:19" x14ac:dyDescent="0.5">
      <c r="A63" s="1" t="s">
        <v>153</v>
      </c>
      <c r="C63" s="1" t="s">
        <v>41</v>
      </c>
      <c r="E63" s="1" t="s">
        <v>155</v>
      </c>
      <c r="G63" s="3">
        <v>18</v>
      </c>
      <c r="I63" s="3">
        <v>50191073375</v>
      </c>
      <c r="K63" s="1" t="s">
        <v>41</v>
      </c>
      <c r="M63" s="3">
        <v>50191073375</v>
      </c>
      <c r="O63" s="3">
        <v>151179471710</v>
      </c>
      <c r="Q63" s="1" t="s">
        <v>41</v>
      </c>
      <c r="S63" s="3">
        <v>151179471710</v>
      </c>
    </row>
    <row r="64" spans="1:19" x14ac:dyDescent="0.5">
      <c r="A64" s="1" t="s">
        <v>160</v>
      </c>
      <c r="C64" s="1" t="s">
        <v>41</v>
      </c>
      <c r="E64" s="1" t="s">
        <v>162</v>
      </c>
      <c r="G64" s="3">
        <v>21</v>
      </c>
      <c r="I64" s="3">
        <v>24134682764</v>
      </c>
      <c r="K64" s="1" t="s">
        <v>41</v>
      </c>
      <c r="M64" s="3">
        <v>24134682764</v>
      </c>
      <c r="O64" s="3">
        <v>74093570728</v>
      </c>
      <c r="Q64" s="1" t="s">
        <v>41</v>
      </c>
      <c r="S64" s="3">
        <v>74093570728</v>
      </c>
    </row>
    <row r="65" spans="1:19" x14ac:dyDescent="0.5">
      <c r="A65" s="1" t="s">
        <v>75</v>
      </c>
      <c r="C65" s="1" t="s">
        <v>41</v>
      </c>
      <c r="E65" s="1" t="s">
        <v>77</v>
      </c>
      <c r="G65" s="3">
        <v>18</v>
      </c>
      <c r="I65" s="3">
        <v>51085528277</v>
      </c>
      <c r="K65" s="1" t="s">
        <v>41</v>
      </c>
      <c r="M65" s="3">
        <v>51085528277</v>
      </c>
      <c r="O65" s="3">
        <v>154204260074</v>
      </c>
      <c r="Q65" s="1" t="s">
        <v>41</v>
      </c>
      <c r="S65" s="3">
        <v>154204260074</v>
      </c>
    </row>
    <row r="66" spans="1:19" x14ac:dyDescent="0.5">
      <c r="A66" s="1" t="s">
        <v>462</v>
      </c>
      <c r="G66" s="3"/>
      <c r="I66" s="3">
        <v>2424425000</v>
      </c>
      <c r="M66" s="3">
        <v>2424425000</v>
      </c>
      <c r="O66" s="3">
        <v>4962205000</v>
      </c>
      <c r="S66" s="3">
        <v>4962205000</v>
      </c>
    </row>
    <row r="67" spans="1:19" x14ac:dyDescent="0.5">
      <c r="A67" s="1" t="s">
        <v>323</v>
      </c>
      <c r="C67" s="3">
        <v>1</v>
      </c>
      <c r="E67" s="1" t="s">
        <v>41</v>
      </c>
      <c r="G67" s="3">
        <v>0</v>
      </c>
      <c r="I67" s="3">
        <v>175857</v>
      </c>
      <c r="K67" s="3">
        <v>0</v>
      </c>
      <c r="M67" s="3">
        <v>175857</v>
      </c>
      <c r="O67" s="3">
        <v>9522789186</v>
      </c>
      <c r="Q67" s="3">
        <v>0</v>
      </c>
      <c r="S67" s="3">
        <v>9522789186</v>
      </c>
    </row>
    <row r="68" spans="1:19" x14ac:dyDescent="0.5">
      <c r="A68" s="1" t="s">
        <v>327</v>
      </c>
      <c r="C68" s="3">
        <v>1</v>
      </c>
      <c r="E68" s="1" t="s">
        <v>41</v>
      </c>
      <c r="G68" s="3">
        <v>0</v>
      </c>
      <c r="I68" s="3">
        <v>81458748481</v>
      </c>
      <c r="K68" s="3">
        <v>0</v>
      </c>
      <c r="M68" s="3">
        <v>81458748481</v>
      </c>
      <c r="O68" s="3">
        <v>180826902389</v>
      </c>
      <c r="Q68" s="3">
        <v>0</v>
      </c>
      <c r="S68" s="3">
        <v>180826902389</v>
      </c>
    </row>
    <row r="69" spans="1:19" x14ac:dyDescent="0.5">
      <c r="A69" s="1" t="s">
        <v>330</v>
      </c>
      <c r="C69" s="3">
        <v>17</v>
      </c>
      <c r="E69" s="1" t="s">
        <v>41</v>
      </c>
      <c r="G69" s="3">
        <v>0</v>
      </c>
      <c r="I69" s="3">
        <v>17617864272</v>
      </c>
      <c r="K69" s="3">
        <v>0</v>
      </c>
      <c r="M69" s="3">
        <v>17617864272</v>
      </c>
      <c r="O69" s="3">
        <v>122225365692</v>
      </c>
      <c r="Q69" s="3">
        <v>0</v>
      </c>
      <c r="S69" s="3">
        <v>122225365692</v>
      </c>
    </row>
    <row r="70" spans="1:19" x14ac:dyDescent="0.5">
      <c r="A70" s="1" t="s">
        <v>330</v>
      </c>
      <c r="C70" s="3">
        <v>13</v>
      </c>
      <c r="E70" s="1" t="s">
        <v>41</v>
      </c>
      <c r="G70" s="8">
        <v>24</v>
      </c>
      <c r="I70" s="3">
        <v>0</v>
      </c>
      <c r="K70" s="3">
        <v>0</v>
      </c>
      <c r="M70" s="3">
        <v>0</v>
      </c>
      <c r="O70" s="3">
        <v>27419960242</v>
      </c>
      <c r="Q70" s="3">
        <v>0</v>
      </c>
      <c r="S70" s="3">
        <v>27419960242</v>
      </c>
    </row>
    <row r="71" spans="1:19" x14ac:dyDescent="0.5">
      <c r="A71" s="1" t="s">
        <v>330</v>
      </c>
      <c r="C71" s="3">
        <v>13</v>
      </c>
      <c r="E71" s="1" t="s">
        <v>41</v>
      </c>
      <c r="G71" s="8">
        <v>24</v>
      </c>
      <c r="I71" s="3">
        <v>0</v>
      </c>
      <c r="K71" s="3">
        <v>0</v>
      </c>
      <c r="M71" s="3">
        <v>0</v>
      </c>
      <c r="O71" s="3">
        <v>79890410992</v>
      </c>
      <c r="Q71" s="3">
        <v>0</v>
      </c>
      <c r="S71" s="3">
        <v>79890410992</v>
      </c>
    </row>
    <row r="72" spans="1:19" x14ac:dyDescent="0.5">
      <c r="A72" s="1" t="s">
        <v>333</v>
      </c>
      <c r="C72" s="3">
        <v>1</v>
      </c>
      <c r="E72" s="1" t="s">
        <v>41</v>
      </c>
      <c r="G72" s="8">
        <v>18</v>
      </c>
      <c r="I72" s="3">
        <v>11835616464</v>
      </c>
      <c r="K72" s="3">
        <v>-14584663</v>
      </c>
      <c r="M72" s="3">
        <v>11850201127</v>
      </c>
      <c r="O72" s="3">
        <v>71013698656</v>
      </c>
      <c r="Q72" s="3">
        <v>0</v>
      </c>
      <c r="S72" s="3">
        <v>71013698656</v>
      </c>
    </row>
    <row r="73" spans="1:19" x14ac:dyDescent="0.5">
      <c r="A73" s="1" t="s">
        <v>337</v>
      </c>
      <c r="C73" s="3">
        <v>1</v>
      </c>
      <c r="E73" s="1" t="s">
        <v>41</v>
      </c>
      <c r="G73" s="8">
        <v>18</v>
      </c>
      <c r="I73" s="3">
        <v>29589041096</v>
      </c>
      <c r="K73" s="3">
        <v>0</v>
      </c>
      <c r="M73" s="3">
        <v>29589041096</v>
      </c>
      <c r="O73" s="3">
        <v>88767123288</v>
      </c>
      <c r="Q73" s="3">
        <v>14584663</v>
      </c>
      <c r="S73" s="3">
        <v>88752538625</v>
      </c>
    </row>
    <row r="74" spans="1:19" x14ac:dyDescent="0.5">
      <c r="A74" s="1" t="s">
        <v>337</v>
      </c>
      <c r="C74" s="3">
        <v>1</v>
      </c>
      <c r="E74" s="1" t="s">
        <v>41</v>
      </c>
      <c r="G74" s="8">
        <v>0</v>
      </c>
      <c r="I74" s="3">
        <v>1122031</v>
      </c>
      <c r="K74" s="3">
        <v>0</v>
      </c>
      <c r="M74" s="3">
        <v>1122031</v>
      </c>
      <c r="O74" s="3">
        <v>1135330</v>
      </c>
      <c r="Q74" s="3">
        <v>0</v>
      </c>
      <c r="S74" s="3">
        <v>1135330</v>
      </c>
    </row>
    <row r="75" spans="1:19" x14ac:dyDescent="0.5">
      <c r="A75" s="1" t="s">
        <v>333</v>
      </c>
      <c r="C75" s="3">
        <v>1</v>
      </c>
      <c r="E75" s="1" t="s">
        <v>41</v>
      </c>
      <c r="G75" s="8">
        <v>18</v>
      </c>
      <c r="I75" s="3">
        <v>44383561644</v>
      </c>
      <c r="K75" s="3">
        <v>0</v>
      </c>
      <c r="M75" s="3">
        <v>44383561644</v>
      </c>
      <c r="O75" s="3">
        <v>133150684932</v>
      </c>
      <c r="Q75" s="3">
        <v>21876995</v>
      </c>
      <c r="S75" s="3">
        <v>133128807937</v>
      </c>
    </row>
    <row r="76" spans="1:19" x14ac:dyDescent="0.5">
      <c r="A76" s="1" t="s">
        <v>337</v>
      </c>
      <c r="C76" s="3">
        <v>1</v>
      </c>
      <c r="E76" s="1" t="s">
        <v>41</v>
      </c>
      <c r="G76" s="8">
        <v>18</v>
      </c>
      <c r="I76" s="3">
        <v>44383561644</v>
      </c>
      <c r="K76" s="3">
        <v>0</v>
      </c>
      <c r="M76" s="3">
        <v>44383561644</v>
      </c>
      <c r="O76" s="3">
        <v>133150684932</v>
      </c>
      <c r="Q76" s="3">
        <v>21876995</v>
      </c>
      <c r="S76" s="3">
        <v>133128807937</v>
      </c>
    </row>
    <row r="77" spans="1:19" x14ac:dyDescent="0.5">
      <c r="A77" s="1" t="s">
        <v>345</v>
      </c>
      <c r="C77" s="3">
        <v>1</v>
      </c>
      <c r="E77" s="1" t="s">
        <v>41</v>
      </c>
      <c r="G77" s="8">
        <v>18</v>
      </c>
      <c r="I77" s="3">
        <v>59178082170</v>
      </c>
      <c r="K77" s="3">
        <v>29169327</v>
      </c>
      <c r="M77" s="3">
        <v>59148912843</v>
      </c>
      <c r="O77" s="3">
        <v>177534246576</v>
      </c>
      <c r="Q77" s="3">
        <v>29169327</v>
      </c>
      <c r="S77" s="3">
        <v>177505077249</v>
      </c>
    </row>
    <row r="78" spans="1:19" x14ac:dyDescent="0.5">
      <c r="A78" s="1" t="s">
        <v>348</v>
      </c>
      <c r="C78" s="3">
        <v>1</v>
      </c>
      <c r="E78" s="1" t="s">
        <v>41</v>
      </c>
      <c r="G78" s="8">
        <v>18</v>
      </c>
      <c r="I78" s="3">
        <v>59178082192</v>
      </c>
      <c r="K78" s="3">
        <v>0</v>
      </c>
      <c r="M78" s="3">
        <v>59178082192</v>
      </c>
      <c r="O78" s="3">
        <v>177534246576</v>
      </c>
      <c r="Q78" s="3">
        <v>29169327</v>
      </c>
      <c r="S78" s="3">
        <v>177505077249</v>
      </c>
    </row>
    <row r="79" spans="1:19" x14ac:dyDescent="0.5">
      <c r="A79" s="1" t="s">
        <v>351</v>
      </c>
      <c r="C79" s="3">
        <v>30</v>
      </c>
      <c r="E79" s="1" t="s">
        <v>41</v>
      </c>
      <c r="G79" s="8" t="s">
        <v>456</v>
      </c>
      <c r="I79" s="3">
        <v>21369863014</v>
      </c>
      <c r="K79" s="3">
        <v>0</v>
      </c>
      <c r="M79" s="3">
        <v>21369863014</v>
      </c>
      <c r="O79" s="3">
        <v>102575342466</v>
      </c>
      <c r="Q79" s="3">
        <v>0</v>
      </c>
      <c r="S79" s="3">
        <v>102575342466</v>
      </c>
    </row>
    <row r="80" spans="1:19" x14ac:dyDescent="0.5">
      <c r="A80" s="1" t="s">
        <v>330</v>
      </c>
      <c r="C80" s="3">
        <v>30</v>
      </c>
      <c r="E80" s="1" t="s">
        <v>41</v>
      </c>
      <c r="G80" s="8" t="s">
        <v>456</v>
      </c>
      <c r="I80" s="3">
        <v>227945205477</v>
      </c>
      <c r="K80" s="3">
        <v>0</v>
      </c>
      <c r="M80" s="3">
        <v>227945205477</v>
      </c>
      <c r="O80" s="3">
        <v>445753424654</v>
      </c>
      <c r="Q80" s="3">
        <v>0</v>
      </c>
      <c r="S80" s="3">
        <v>445753424654</v>
      </c>
    </row>
    <row r="81" spans="1:19" x14ac:dyDescent="0.5">
      <c r="A81" s="1" t="s">
        <v>359</v>
      </c>
      <c r="C81" s="3">
        <v>30</v>
      </c>
      <c r="E81" s="1" t="s">
        <v>41</v>
      </c>
      <c r="G81" s="8" t="s">
        <v>456</v>
      </c>
      <c r="I81" s="3">
        <v>316316712333</v>
      </c>
      <c r="K81" s="3">
        <v>0</v>
      </c>
      <c r="M81" s="3">
        <v>316316712333</v>
      </c>
      <c r="O81" s="3">
        <v>636864657513</v>
      </c>
      <c r="Q81" s="3">
        <v>0</v>
      </c>
      <c r="S81" s="3">
        <v>636864657513</v>
      </c>
    </row>
    <row r="82" spans="1:19" x14ac:dyDescent="0.5">
      <c r="A82" s="1" t="s">
        <v>351</v>
      </c>
      <c r="C82" s="3">
        <v>30</v>
      </c>
      <c r="E82" s="1" t="s">
        <v>41</v>
      </c>
      <c r="G82" s="8" t="s">
        <v>456</v>
      </c>
      <c r="I82" s="3">
        <v>49863013720</v>
      </c>
      <c r="K82" s="3">
        <v>0</v>
      </c>
      <c r="M82" s="3">
        <v>49863013720</v>
      </c>
      <c r="O82" s="3">
        <v>174520547945</v>
      </c>
      <c r="Q82" s="3">
        <v>0</v>
      </c>
      <c r="S82" s="3">
        <v>174520547945</v>
      </c>
    </row>
    <row r="83" spans="1:19" x14ac:dyDescent="0.5">
      <c r="A83" s="1" t="s">
        <v>363</v>
      </c>
      <c r="C83" s="3">
        <v>7</v>
      </c>
      <c r="E83" s="1" t="s">
        <v>41</v>
      </c>
      <c r="G83" s="8" t="s">
        <v>456</v>
      </c>
      <c r="I83" s="3">
        <v>35616438369</v>
      </c>
      <c r="K83" s="3">
        <v>-406440246</v>
      </c>
      <c r="M83" s="3">
        <v>36022878615</v>
      </c>
      <c r="O83" s="3">
        <v>117534246574</v>
      </c>
      <c r="Q83" s="3">
        <v>0</v>
      </c>
      <c r="S83" s="3">
        <v>117534246574</v>
      </c>
    </row>
    <row r="84" spans="1:19" x14ac:dyDescent="0.5">
      <c r="A84" s="1" t="s">
        <v>330</v>
      </c>
      <c r="C84" s="3">
        <v>7</v>
      </c>
      <c r="E84" s="1" t="s">
        <v>41</v>
      </c>
      <c r="G84" s="8" t="s">
        <v>456</v>
      </c>
      <c r="I84" s="3">
        <v>110205479439</v>
      </c>
      <c r="K84" s="3">
        <v>14628562</v>
      </c>
      <c r="M84" s="3">
        <v>110190850877</v>
      </c>
      <c r="O84" s="3">
        <v>193698630117</v>
      </c>
      <c r="Q84" s="3">
        <v>436811153</v>
      </c>
      <c r="S84" s="3">
        <v>193261818964</v>
      </c>
    </row>
    <row r="85" spans="1:19" x14ac:dyDescent="0.5">
      <c r="A85" s="1" t="s">
        <v>366</v>
      </c>
      <c r="C85" s="3">
        <v>30</v>
      </c>
      <c r="E85" s="1" t="s">
        <v>41</v>
      </c>
      <c r="G85" s="8">
        <v>0</v>
      </c>
      <c r="I85" s="3">
        <v>0</v>
      </c>
      <c r="K85" s="3">
        <v>0</v>
      </c>
      <c r="M85" s="3">
        <v>0</v>
      </c>
      <c r="O85" s="3">
        <v>9665746461</v>
      </c>
      <c r="Q85" s="3">
        <v>0</v>
      </c>
      <c r="S85" s="3">
        <v>9665746461</v>
      </c>
    </row>
    <row r="86" spans="1:19" x14ac:dyDescent="0.5">
      <c r="A86" s="1" t="s">
        <v>369</v>
      </c>
      <c r="C86" s="3">
        <v>30</v>
      </c>
      <c r="E86" s="1" t="s">
        <v>41</v>
      </c>
      <c r="G86" s="8" t="s">
        <v>456</v>
      </c>
      <c r="I86" s="3">
        <v>114726027374</v>
      </c>
      <c r="K86" s="3">
        <v>0</v>
      </c>
      <c r="M86" s="3">
        <v>114726027374</v>
      </c>
      <c r="O86" s="3">
        <v>184999999958</v>
      </c>
      <c r="Q86" s="3">
        <v>0</v>
      </c>
      <c r="S86" s="3">
        <v>184999999958</v>
      </c>
    </row>
    <row r="87" spans="1:19" x14ac:dyDescent="0.5">
      <c r="A87" s="1" t="s">
        <v>366</v>
      </c>
      <c r="C87" s="3">
        <v>30</v>
      </c>
      <c r="E87" s="1" t="s">
        <v>41</v>
      </c>
      <c r="G87" s="8" t="s">
        <v>456</v>
      </c>
      <c r="I87" s="3">
        <v>68539726014</v>
      </c>
      <c r="K87" s="3">
        <v>0</v>
      </c>
      <c r="M87" s="3">
        <v>68539726014</v>
      </c>
      <c r="O87" s="3">
        <v>101827397244</v>
      </c>
      <c r="Q87" s="3">
        <v>0</v>
      </c>
      <c r="S87" s="3">
        <v>101827397244</v>
      </c>
    </row>
    <row r="88" spans="1:19" x14ac:dyDescent="0.5">
      <c r="A88" s="1" t="s">
        <v>366</v>
      </c>
      <c r="C88" s="3">
        <v>30</v>
      </c>
      <c r="E88" s="1" t="s">
        <v>41</v>
      </c>
      <c r="G88" s="8" t="s">
        <v>456</v>
      </c>
      <c r="I88" s="3">
        <v>46383561633</v>
      </c>
      <c r="K88" s="3">
        <v>0</v>
      </c>
      <c r="M88" s="3">
        <v>46383561633</v>
      </c>
      <c r="O88" s="3">
        <v>53780821903</v>
      </c>
      <c r="Q88" s="3">
        <v>0</v>
      </c>
      <c r="S88" s="3">
        <v>53780821903</v>
      </c>
    </row>
    <row r="89" spans="1:19" x14ac:dyDescent="0.5">
      <c r="A89" s="1" t="s">
        <v>359</v>
      </c>
      <c r="C89" s="3">
        <v>30</v>
      </c>
      <c r="E89" s="1" t="s">
        <v>41</v>
      </c>
      <c r="G89" s="8" t="s">
        <v>456</v>
      </c>
      <c r="I89" s="3">
        <v>88328767122</v>
      </c>
      <c r="K89" s="3">
        <v>-161299326</v>
      </c>
      <c r="M89" s="3">
        <v>88490066448</v>
      </c>
      <c r="O89" s="3">
        <v>96876712326</v>
      </c>
      <c r="Q89" s="3">
        <v>0</v>
      </c>
      <c r="S89" s="3">
        <v>96876712326</v>
      </c>
    </row>
    <row r="90" spans="1:19" x14ac:dyDescent="0.5">
      <c r="A90" s="1" t="s">
        <v>359</v>
      </c>
      <c r="C90" s="3">
        <v>30</v>
      </c>
      <c r="E90" s="1" t="s">
        <v>41</v>
      </c>
      <c r="G90" s="8" t="s">
        <v>456</v>
      </c>
      <c r="I90" s="3">
        <v>106849315050</v>
      </c>
      <c r="K90" s="3">
        <v>0</v>
      </c>
      <c r="M90" s="3">
        <v>106849315050</v>
      </c>
      <c r="O90" s="3">
        <v>106849315050</v>
      </c>
      <c r="Q90" s="3">
        <v>0</v>
      </c>
      <c r="S90" s="3">
        <v>106849315050</v>
      </c>
    </row>
    <row r="91" spans="1:19" x14ac:dyDescent="0.5">
      <c r="A91" s="1" t="s">
        <v>359</v>
      </c>
      <c r="C91" s="3">
        <v>2</v>
      </c>
      <c r="E91" s="1" t="s">
        <v>41</v>
      </c>
      <c r="G91" s="8" t="s">
        <v>456</v>
      </c>
      <c r="I91" s="3">
        <v>99726027380</v>
      </c>
      <c r="K91" s="3">
        <v>141873315</v>
      </c>
      <c r="M91" s="3">
        <v>99584154065</v>
      </c>
      <c r="O91" s="3">
        <v>99726027380</v>
      </c>
      <c r="Q91" s="3">
        <v>141873315</v>
      </c>
      <c r="S91" s="3">
        <v>99584154065</v>
      </c>
    </row>
    <row r="92" spans="1:19" x14ac:dyDescent="0.5">
      <c r="A92" s="1" t="s">
        <v>366</v>
      </c>
      <c r="C92" s="3">
        <v>3</v>
      </c>
      <c r="E92" s="1" t="s">
        <v>41</v>
      </c>
      <c r="G92" s="8" t="s">
        <v>456</v>
      </c>
      <c r="I92" s="3">
        <v>60698630124</v>
      </c>
      <c r="K92" s="3">
        <v>136886134</v>
      </c>
      <c r="M92" s="3">
        <v>60561743990</v>
      </c>
      <c r="O92" s="3">
        <v>60698630124</v>
      </c>
      <c r="Q92" s="3">
        <v>136886134</v>
      </c>
      <c r="S92" s="3">
        <v>60561743990</v>
      </c>
    </row>
    <row r="93" spans="1:19" x14ac:dyDescent="0.5">
      <c r="A93" s="1" t="s">
        <v>366</v>
      </c>
      <c r="C93" s="3">
        <v>5</v>
      </c>
      <c r="G93" s="8" t="s">
        <v>456</v>
      </c>
      <c r="I93" s="3">
        <v>56260273960</v>
      </c>
      <c r="K93" s="3">
        <v>211143983</v>
      </c>
      <c r="M93" s="3">
        <v>56049129977</v>
      </c>
      <c r="O93" s="3">
        <v>56260273960</v>
      </c>
      <c r="Q93" s="3">
        <v>211143983</v>
      </c>
      <c r="S93" s="3">
        <v>56049129977</v>
      </c>
    </row>
    <row r="94" spans="1:19" x14ac:dyDescent="0.5">
      <c r="A94" s="1" t="s">
        <v>366</v>
      </c>
      <c r="C94" s="3">
        <v>6</v>
      </c>
      <c r="E94" s="1" t="s">
        <v>41</v>
      </c>
      <c r="G94" s="8" t="s">
        <v>456</v>
      </c>
      <c r="I94" s="3">
        <v>36027397255</v>
      </c>
      <c r="K94" s="3">
        <v>162130657</v>
      </c>
      <c r="M94" s="3">
        <v>35865266598</v>
      </c>
      <c r="O94" s="3">
        <v>36027397255</v>
      </c>
      <c r="Q94" s="3">
        <v>162130657</v>
      </c>
      <c r="S94" s="3">
        <v>35865266598</v>
      </c>
    </row>
    <row r="95" spans="1:19" x14ac:dyDescent="0.5">
      <c r="A95" s="1" t="s">
        <v>366</v>
      </c>
      <c r="C95" s="3">
        <v>9</v>
      </c>
      <c r="E95" s="1" t="s">
        <v>41</v>
      </c>
      <c r="G95" s="8" t="s">
        <v>456</v>
      </c>
      <c r="I95" s="3">
        <v>47383561632</v>
      </c>
      <c r="K95" s="3">
        <v>319135492</v>
      </c>
      <c r="M95" s="3">
        <v>47064426140</v>
      </c>
      <c r="O95" s="3">
        <v>47383561632</v>
      </c>
      <c r="Q95" s="3">
        <v>319135492</v>
      </c>
      <c r="S95" s="3">
        <v>47064426140</v>
      </c>
    </row>
    <row r="96" spans="1:19" x14ac:dyDescent="0.5">
      <c r="A96" s="1" t="s">
        <v>351</v>
      </c>
      <c r="C96" s="3">
        <v>30</v>
      </c>
      <c r="E96" s="1" t="s">
        <v>41</v>
      </c>
      <c r="G96" s="8" t="s">
        <v>456</v>
      </c>
      <c r="I96" s="3">
        <v>106726027396</v>
      </c>
      <c r="K96" s="3">
        <v>0</v>
      </c>
      <c r="M96" s="3">
        <v>106726027396</v>
      </c>
      <c r="O96" s="3">
        <v>106726027396</v>
      </c>
      <c r="Q96" s="3">
        <v>0</v>
      </c>
      <c r="S96" s="3">
        <v>106726027396</v>
      </c>
    </row>
    <row r="97" spans="1:19" x14ac:dyDescent="0.5">
      <c r="A97" s="1" t="s">
        <v>351</v>
      </c>
      <c r="C97" s="3">
        <v>30</v>
      </c>
      <c r="E97" s="1" t="s">
        <v>41</v>
      </c>
      <c r="G97" s="8" t="s">
        <v>456</v>
      </c>
      <c r="I97" s="3">
        <v>45739726027</v>
      </c>
      <c r="K97" s="3">
        <v>0</v>
      </c>
      <c r="M97" s="3">
        <v>45739726027</v>
      </c>
      <c r="O97" s="3">
        <v>45739726027</v>
      </c>
      <c r="Q97" s="3">
        <v>0</v>
      </c>
      <c r="S97" s="3">
        <v>45739726027</v>
      </c>
    </row>
    <row r="98" spans="1:19" x14ac:dyDescent="0.5">
      <c r="A98" s="1" t="s">
        <v>351</v>
      </c>
      <c r="C98" s="3">
        <v>30</v>
      </c>
      <c r="E98" s="1" t="s">
        <v>41</v>
      </c>
      <c r="G98" s="8" t="s">
        <v>456</v>
      </c>
      <c r="I98" s="3">
        <v>76232876712</v>
      </c>
      <c r="K98" s="3">
        <v>0</v>
      </c>
      <c r="M98" s="3">
        <v>76232876712</v>
      </c>
      <c r="O98" s="3">
        <v>76232876712</v>
      </c>
      <c r="Q98" s="3">
        <v>0</v>
      </c>
      <c r="S98" s="3">
        <v>76232876712</v>
      </c>
    </row>
    <row r="99" spans="1:19" x14ac:dyDescent="0.5">
      <c r="A99" s="1" t="s">
        <v>330</v>
      </c>
      <c r="C99" s="3">
        <v>10</v>
      </c>
      <c r="E99" s="1" t="s">
        <v>41</v>
      </c>
      <c r="G99" s="8" t="s">
        <v>456</v>
      </c>
      <c r="I99" s="3">
        <v>31068493134</v>
      </c>
      <c r="K99" s="3">
        <v>228134162</v>
      </c>
      <c r="M99" s="3">
        <v>30840358972</v>
      </c>
      <c r="O99" s="3">
        <v>31068493134</v>
      </c>
      <c r="Q99" s="3">
        <v>228134162</v>
      </c>
      <c r="S99" s="3">
        <v>30840358972</v>
      </c>
    </row>
    <row r="100" spans="1:19" x14ac:dyDescent="0.5">
      <c r="A100" s="1" t="s">
        <v>366</v>
      </c>
      <c r="C100" s="3">
        <v>11</v>
      </c>
      <c r="E100" s="1" t="s">
        <v>41</v>
      </c>
      <c r="G100" s="8" t="s">
        <v>456</v>
      </c>
      <c r="I100" s="3">
        <v>30109589039</v>
      </c>
      <c r="K100" s="3">
        <v>247487282</v>
      </c>
      <c r="M100" s="3">
        <v>29862101757</v>
      </c>
      <c r="O100" s="3">
        <v>30109589039</v>
      </c>
      <c r="Q100" s="3">
        <v>247487282</v>
      </c>
      <c r="S100" s="3">
        <v>29862101757</v>
      </c>
    </row>
    <row r="101" spans="1:19" x14ac:dyDescent="0.5">
      <c r="A101" s="1" t="s">
        <v>395</v>
      </c>
      <c r="C101" s="3">
        <v>11</v>
      </c>
      <c r="E101" s="1" t="s">
        <v>41</v>
      </c>
      <c r="G101" s="8" t="s">
        <v>456</v>
      </c>
      <c r="I101" s="3">
        <v>7397260260</v>
      </c>
      <c r="K101" s="3">
        <v>59705582</v>
      </c>
      <c r="M101" s="3">
        <v>7337554678</v>
      </c>
      <c r="O101" s="3">
        <v>7397260260</v>
      </c>
      <c r="Q101" s="3">
        <v>59705582</v>
      </c>
      <c r="S101" s="3">
        <v>7337554678</v>
      </c>
    </row>
    <row r="102" spans="1:19" x14ac:dyDescent="0.5">
      <c r="A102" s="1" t="s">
        <v>330</v>
      </c>
      <c r="C102" s="3">
        <v>24</v>
      </c>
      <c r="E102" s="1" t="s">
        <v>41</v>
      </c>
      <c r="G102" s="8" t="s">
        <v>456</v>
      </c>
      <c r="I102" s="3">
        <v>10356164378</v>
      </c>
      <c r="K102" s="3">
        <v>180650224</v>
      </c>
      <c r="M102" s="3">
        <v>10175514154</v>
      </c>
      <c r="O102" s="3">
        <v>10356164378</v>
      </c>
      <c r="Q102" s="3">
        <v>180650224</v>
      </c>
      <c r="S102" s="3">
        <v>10175514154</v>
      </c>
    </row>
    <row r="103" spans="1:19" x14ac:dyDescent="0.5">
      <c r="A103" s="1" t="s">
        <v>401</v>
      </c>
      <c r="C103" s="3">
        <v>25</v>
      </c>
      <c r="E103" s="1" t="s">
        <v>41</v>
      </c>
      <c r="G103" s="8" t="s">
        <v>456</v>
      </c>
      <c r="I103" s="3">
        <v>11095890408</v>
      </c>
      <c r="K103" s="3">
        <v>201472119</v>
      </c>
      <c r="M103" s="3">
        <v>10894418289</v>
      </c>
      <c r="O103" s="3">
        <v>11095890408</v>
      </c>
      <c r="Q103" s="3">
        <v>201472119</v>
      </c>
      <c r="S103" s="3">
        <v>10894418289</v>
      </c>
    </row>
    <row r="104" spans="1:19" x14ac:dyDescent="0.5">
      <c r="A104" s="1" t="s">
        <v>397</v>
      </c>
      <c r="C104" s="3">
        <v>25</v>
      </c>
      <c r="E104" s="1" t="s">
        <v>41</v>
      </c>
      <c r="G104" s="8" t="s">
        <v>456</v>
      </c>
      <c r="I104" s="3">
        <v>11095890408</v>
      </c>
      <c r="K104" s="3">
        <v>201472119</v>
      </c>
      <c r="M104" s="3">
        <v>10894418289</v>
      </c>
      <c r="O104" s="3">
        <v>11095890408</v>
      </c>
      <c r="Q104" s="3">
        <v>201472119</v>
      </c>
      <c r="S104" s="3">
        <v>10894418289</v>
      </c>
    </row>
    <row r="105" spans="1:19" x14ac:dyDescent="0.5">
      <c r="A105" s="1" t="s">
        <v>359</v>
      </c>
      <c r="C105" s="3">
        <v>25</v>
      </c>
      <c r="E105" s="1" t="s">
        <v>41</v>
      </c>
      <c r="G105" s="8" t="s">
        <v>456</v>
      </c>
      <c r="I105" s="3">
        <v>12821917806</v>
      </c>
      <c r="K105" s="3">
        <v>224340419</v>
      </c>
      <c r="M105" s="3">
        <v>12597577387</v>
      </c>
      <c r="O105" s="3">
        <v>12821917806</v>
      </c>
      <c r="Q105" s="3">
        <v>224340419</v>
      </c>
      <c r="S105" s="3">
        <v>12597577387</v>
      </c>
    </row>
    <row r="106" spans="1:19" x14ac:dyDescent="0.5">
      <c r="A106" s="1" t="s">
        <v>405</v>
      </c>
      <c r="C106" s="3">
        <v>30</v>
      </c>
      <c r="E106" s="1" t="s">
        <v>41</v>
      </c>
      <c r="G106" s="8">
        <v>18</v>
      </c>
      <c r="I106" s="3">
        <v>5917808214</v>
      </c>
      <c r="K106" s="3">
        <v>0</v>
      </c>
      <c r="M106" s="3">
        <v>5917808214</v>
      </c>
      <c r="O106" s="3">
        <v>5917808214</v>
      </c>
      <c r="Q106" s="3">
        <v>0</v>
      </c>
      <c r="S106" s="3">
        <v>5917808214</v>
      </c>
    </row>
    <row r="107" spans="1:19" x14ac:dyDescent="0.5">
      <c r="A107" s="1" t="s">
        <v>41</v>
      </c>
      <c r="C107" s="1" t="s">
        <v>41</v>
      </c>
      <c r="E107" s="1" t="s">
        <v>41</v>
      </c>
      <c r="G107" s="11"/>
      <c r="I107" s="4">
        <f>SUM(I8:I106)</f>
        <v>5934436056781</v>
      </c>
      <c r="K107" s="4">
        <f>SUM(K13:K106)</f>
        <v>1775905142</v>
      </c>
      <c r="M107" s="4">
        <f>SUM(M8:M106)</f>
        <v>5932660151639</v>
      </c>
      <c r="O107" s="4">
        <f>SUM(O8:O106)</f>
        <v>14783467480055</v>
      </c>
      <c r="Q107" s="4">
        <f>SUM(Q67:Q106)</f>
        <v>2867919948</v>
      </c>
      <c r="S107" s="4">
        <f>SUM(S8:S106)</f>
        <v>14780599560107</v>
      </c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  <ignoredErrors>
    <ignoredError sqref="G79:G84 G86:G10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9"/>
  <sheetViews>
    <sheetView rightToLeft="1" topLeftCell="A72" workbookViewId="0">
      <selection activeCell="Q30" sqref="Q30:Q97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20" style="1" customWidth="1"/>
    <col min="4" max="4" width="1" style="1" customWidth="1"/>
    <col min="5" max="5" width="24" style="1" customWidth="1"/>
    <col min="6" max="6" width="1" style="1" customWidth="1"/>
    <col min="7" max="7" width="24" style="1" customWidth="1"/>
    <col min="8" max="8" width="1" style="1" customWidth="1"/>
    <col min="9" max="9" width="34" style="1" customWidth="1"/>
    <col min="10" max="10" width="1" style="1" customWidth="1"/>
    <col min="11" max="11" width="20" style="1" customWidth="1"/>
    <col min="12" max="12" width="1" style="1" customWidth="1"/>
    <col min="13" max="13" width="24" style="1" customWidth="1"/>
    <col min="14" max="14" width="1" style="1" customWidth="1"/>
    <col min="15" max="15" width="24" style="1" customWidth="1"/>
    <col min="16" max="16" width="1" style="1" customWidth="1"/>
    <col min="17" max="17" width="34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</row>
    <row r="3" spans="1:17" ht="22.5" x14ac:dyDescent="0.5">
      <c r="A3" s="16" t="s">
        <v>408</v>
      </c>
      <c r="B3" s="16" t="s">
        <v>408</v>
      </c>
      <c r="C3" s="16" t="s">
        <v>408</v>
      </c>
      <c r="D3" s="16" t="s">
        <v>408</v>
      </c>
      <c r="E3" s="16" t="s">
        <v>408</v>
      </c>
      <c r="F3" s="16" t="s">
        <v>408</v>
      </c>
      <c r="G3" s="16" t="s">
        <v>408</v>
      </c>
      <c r="H3" s="16" t="s">
        <v>408</v>
      </c>
      <c r="I3" s="16" t="s">
        <v>408</v>
      </c>
      <c r="J3" s="16" t="s">
        <v>408</v>
      </c>
      <c r="K3" s="16" t="s">
        <v>408</v>
      </c>
      <c r="L3" s="16" t="s">
        <v>408</v>
      </c>
      <c r="M3" s="16" t="s">
        <v>408</v>
      </c>
      <c r="N3" s="16" t="s">
        <v>408</v>
      </c>
      <c r="O3" s="16" t="s">
        <v>408</v>
      </c>
      <c r="P3" s="16" t="s">
        <v>408</v>
      </c>
      <c r="Q3" s="16" t="s">
        <v>408</v>
      </c>
    </row>
    <row r="4" spans="1:17" ht="22.5" x14ac:dyDescent="0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</row>
    <row r="6" spans="1:17" ht="23.25" thickBot="1" x14ac:dyDescent="0.55000000000000004">
      <c r="A6" s="15" t="s">
        <v>3</v>
      </c>
      <c r="C6" s="15" t="s">
        <v>410</v>
      </c>
      <c r="D6" s="15" t="s">
        <v>410</v>
      </c>
      <c r="E6" s="15" t="s">
        <v>410</v>
      </c>
      <c r="F6" s="15" t="s">
        <v>410</v>
      </c>
      <c r="G6" s="15" t="s">
        <v>410</v>
      </c>
      <c r="H6" s="15" t="s">
        <v>410</v>
      </c>
      <c r="I6" s="15" t="s">
        <v>410</v>
      </c>
      <c r="K6" s="15" t="s">
        <v>411</v>
      </c>
      <c r="L6" s="15" t="s">
        <v>411</v>
      </c>
      <c r="M6" s="15" t="s">
        <v>411</v>
      </c>
      <c r="N6" s="15" t="s">
        <v>411</v>
      </c>
      <c r="O6" s="15" t="s">
        <v>411</v>
      </c>
      <c r="P6" s="15" t="s">
        <v>411</v>
      </c>
      <c r="Q6" s="15" t="s">
        <v>411</v>
      </c>
    </row>
    <row r="7" spans="1:17" ht="23.25" thickBot="1" x14ac:dyDescent="0.55000000000000004">
      <c r="A7" s="15" t="s">
        <v>3</v>
      </c>
      <c r="C7" s="15" t="s">
        <v>7</v>
      </c>
      <c r="E7" s="15" t="s">
        <v>419</v>
      </c>
      <c r="G7" s="15" t="s">
        <v>420</v>
      </c>
      <c r="I7" s="15" t="s">
        <v>421</v>
      </c>
      <c r="K7" s="15" t="s">
        <v>7</v>
      </c>
      <c r="M7" s="15" t="s">
        <v>419</v>
      </c>
      <c r="O7" s="15" t="s">
        <v>420</v>
      </c>
      <c r="Q7" s="15" t="s">
        <v>421</v>
      </c>
    </row>
    <row r="8" spans="1:17" x14ac:dyDescent="0.5">
      <c r="A8" s="1" t="s">
        <v>31</v>
      </c>
      <c r="C8" s="3">
        <v>18515089</v>
      </c>
      <c r="E8" s="3">
        <v>300222168135</v>
      </c>
      <c r="G8" s="3">
        <v>299999987067</v>
      </c>
      <c r="I8" s="3">
        <f>E8-G8</f>
        <v>222181068</v>
      </c>
      <c r="K8" s="3">
        <v>18515089</v>
      </c>
      <c r="M8" s="3">
        <v>317607836706</v>
      </c>
      <c r="O8" s="3">
        <v>299999987067</v>
      </c>
      <c r="Q8" s="3">
        <f>M8-O8</f>
        <v>17607849639</v>
      </c>
    </row>
    <row r="9" spans="1:17" x14ac:dyDescent="0.5">
      <c r="A9" s="1" t="s">
        <v>37</v>
      </c>
      <c r="C9" s="3">
        <v>86200000</v>
      </c>
      <c r="E9" s="3">
        <v>2725371476631</v>
      </c>
      <c r="G9" s="3">
        <v>2677180343954</v>
      </c>
      <c r="I9" s="3">
        <v>48191132677</v>
      </c>
      <c r="K9" s="3">
        <v>86200000</v>
      </c>
      <c r="M9" s="3">
        <v>2725371476631</v>
      </c>
      <c r="O9" s="3">
        <v>2583370558992</v>
      </c>
      <c r="Q9" s="14">
        <v>142000917639</v>
      </c>
    </row>
    <row r="10" spans="1:17" x14ac:dyDescent="0.5">
      <c r="A10" s="1" t="s">
        <v>15</v>
      </c>
      <c r="C10" s="3">
        <v>24102426</v>
      </c>
      <c r="E10" s="3">
        <v>277167398055</v>
      </c>
      <c r="G10" s="3">
        <v>276128153678</v>
      </c>
      <c r="I10" s="3">
        <v>1039244377</v>
      </c>
      <c r="K10" s="3">
        <v>24102426</v>
      </c>
      <c r="M10" s="3">
        <v>277167398055</v>
      </c>
      <c r="O10" s="3">
        <v>270694417345</v>
      </c>
      <c r="Q10" s="14">
        <v>6472980710</v>
      </c>
    </row>
    <row r="11" spans="1:17" x14ac:dyDescent="0.5">
      <c r="A11" s="1" t="s">
        <v>19</v>
      </c>
      <c r="C11" s="3">
        <v>21224062</v>
      </c>
      <c r="E11" s="3">
        <v>142935704628</v>
      </c>
      <c r="G11" s="3">
        <v>142636735564</v>
      </c>
      <c r="I11" s="3">
        <v>298969064</v>
      </c>
      <c r="K11" s="3">
        <v>21224062</v>
      </c>
      <c r="M11" s="3">
        <v>142935704628</v>
      </c>
      <c r="O11" s="3">
        <v>150358700474</v>
      </c>
      <c r="Q11" s="14">
        <v>-7422995845</v>
      </c>
    </row>
    <row r="12" spans="1:17" x14ac:dyDescent="0.5">
      <c r="A12" s="1" t="s">
        <v>32</v>
      </c>
      <c r="C12" s="3">
        <v>27165000</v>
      </c>
      <c r="E12" s="3">
        <v>902203980000</v>
      </c>
      <c r="G12" s="3">
        <v>902130511615</v>
      </c>
      <c r="I12" s="3">
        <v>73468385</v>
      </c>
      <c r="K12" s="3">
        <v>27165000</v>
      </c>
      <c r="M12" s="3">
        <v>902203980000</v>
      </c>
      <c r="O12" s="3">
        <v>883329340715</v>
      </c>
      <c r="Q12" s="14">
        <v>18874639285</v>
      </c>
    </row>
    <row r="13" spans="1:17" x14ac:dyDescent="0.5">
      <c r="A13" s="1" t="s">
        <v>21</v>
      </c>
      <c r="C13" s="3">
        <v>581000000</v>
      </c>
      <c r="E13" s="3">
        <v>2629151558068</v>
      </c>
      <c r="G13" s="3">
        <v>2591006030956</v>
      </c>
      <c r="I13" s="3">
        <v>38145527112</v>
      </c>
      <c r="K13" s="3">
        <v>581000000</v>
      </c>
      <c r="M13" s="3">
        <v>2629151558068</v>
      </c>
      <c r="O13" s="3">
        <v>2497376100772</v>
      </c>
      <c r="Q13" s="14">
        <v>131775457296</v>
      </c>
    </row>
    <row r="14" spans="1:17" x14ac:dyDescent="0.5">
      <c r="A14" s="1" t="s">
        <v>34</v>
      </c>
      <c r="C14" s="3">
        <v>38722372</v>
      </c>
      <c r="E14" s="3">
        <v>2323187430512</v>
      </c>
      <c r="G14" s="3">
        <v>2324674200577</v>
      </c>
      <c r="I14" s="3">
        <v>-1486770065</v>
      </c>
      <c r="K14" s="3">
        <v>38722372</v>
      </c>
      <c r="M14" s="3">
        <v>2323187430512</v>
      </c>
      <c r="O14" s="3">
        <v>2293873700810</v>
      </c>
      <c r="Q14" s="14">
        <v>29313729702</v>
      </c>
    </row>
    <row r="15" spans="1:17" x14ac:dyDescent="0.5">
      <c r="A15" s="1" t="s">
        <v>22</v>
      </c>
      <c r="C15" s="3">
        <v>144200000</v>
      </c>
      <c r="E15" s="3">
        <v>743050914032</v>
      </c>
      <c r="G15" s="3">
        <v>757156284290</v>
      </c>
      <c r="I15" s="3">
        <v>-14105370258</v>
      </c>
      <c r="K15" s="3">
        <v>144200000</v>
      </c>
      <c r="M15" s="3">
        <v>743050914032</v>
      </c>
      <c r="O15" s="3">
        <v>765703571170</v>
      </c>
      <c r="Q15" s="14">
        <v>-22652657138</v>
      </c>
    </row>
    <row r="16" spans="1:17" x14ac:dyDescent="0.5">
      <c r="A16" s="1" t="s">
        <v>35</v>
      </c>
      <c r="C16" s="3">
        <v>55580797</v>
      </c>
      <c r="E16" s="3">
        <v>631397853920</v>
      </c>
      <c r="G16" s="3">
        <v>633348334071</v>
      </c>
      <c r="I16" s="3">
        <v>-1950480151</v>
      </c>
      <c r="K16" s="3">
        <v>55580797</v>
      </c>
      <c r="M16" s="3">
        <v>631397853920</v>
      </c>
      <c r="O16" s="3">
        <v>631161281787</v>
      </c>
      <c r="Q16" s="14">
        <v>236572133</v>
      </c>
    </row>
    <row r="17" spans="1:17" x14ac:dyDescent="0.5">
      <c r="A17" s="1" t="s">
        <v>30</v>
      </c>
      <c r="C17" s="3">
        <v>10571</v>
      </c>
      <c r="E17" s="3">
        <v>522508901933</v>
      </c>
      <c r="G17" s="3">
        <v>527350655241</v>
      </c>
      <c r="I17" s="3">
        <v>-4841753307</v>
      </c>
      <c r="K17" s="3">
        <v>10571</v>
      </c>
      <c r="M17" s="3">
        <v>501199353887</v>
      </c>
      <c r="O17" s="3">
        <v>499968574182</v>
      </c>
      <c r="Q17" s="14">
        <f>M17-O17</f>
        <v>1230779705</v>
      </c>
    </row>
    <row r="18" spans="1:17" x14ac:dyDescent="0.5">
      <c r="A18" s="1" t="s">
        <v>24</v>
      </c>
      <c r="C18" s="3">
        <v>2000000</v>
      </c>
      <c r="E18" s="3">
        <v>22313638800</v>
      </c>
      <c r="G18" s="3">
        <v>22232149263</v>
      </c>
      <c r="I18" s="3">
        <v>81489537</v>
      </c>
      <c r="K18" s="3">
        <v>2000000</v>
      </c>
      <c r="M18" s="3">
        <v>22313638800</v>
      </c>
      <c r="O18" s="3">
        <v>21955260313</v>
      </c>
      <c r="Q18" s="14">
        <v>358378487</v>
      </c>
    </row>
    <row r="19" spans="1:17" x14ac:dyDescent="0.5">
      <c r="A19" s="1" t="s">
        <v>36</v>
      </c>
      <c r="C19" s="3">
        <v>71586637</v>
      </c>
      <c r="E19" s="3">
        <v>5744960637064</v>
      </c>
      <c r="G19" s="3">
        <v>5121878447157</v>
      </c>
      <c r="I19" s="3">
        <v>623082189907</v>
      </c>
      <c r="K19" s="3">
        <v>71586637</v>
      </c>
      <c r="M19" s="3">
        <v>5744960637064</v>
      </c>
      <c r="O19" s="3">
        <v>5109607596158</v>
      </c>
      <c r="Q19" s="14">
        <v>635353040906</v>
      </c>
    </row>
    <row r="20" spans="1:17" x14ac:dyDescent="0.5">
      <c r="A20" s="1" t="s">
        <v>17</v>
      </c>
      <c r="C20" s="3">
        <v>1010898690</v>
      </c>
      <c r="E20" s="3">
        <v>2223411916455</v>
      </c>
      <c r="G20" s="3">
        <v>2180170526836</v>
      </c>
      <c r="I20" s="3">
        <v>43241389619</v>
      </c>
      <c r="K20" s="3">
        <v>1010898690</v>
      </c>
      <c r="M20" s="3">
        <v>2223411916455</v>
      </c>
      <c r="O20" s="3">
        <v>2094407890746</v>
      </c>
      <c r="Q20" s="14">
        <v>129004025709</v>
      </c>
    </row>
    <row r="21" spans="1:17" x14ac:dyDescent="0.5">
      <c r="A21" s="1" t="s">
        <v>26</v>
      </c>
      <c r="C21" s="3">
        <v>154135138</v>
      </c>
      <c r="E21" s="3">
        <v>2379168274458</v>
      </c>
      <c r="G21" s="3">
        <v>2384274990185</v>
      </c>
      <c r="I21" s="3">
        <v>-5106715726</v>
      </c>
      <c r="K21" s="3">
        <v>154135138</v>
      </c>
      <c r="M21" s="3">
        <v>2379168274458</v>
      </c>
      <c r="O21" s="3">
        <v>2367207553550</v>
      </c>
      <c r="Q21" s="14">
        <v>11960720908</v>
      </c>
    </row>
    <row r="22" spans="1:17" x14ac:dyDescent="0.5">
      <c r="A22" s="1" t="s">
        <v>20</v>
      </c>
      <c r="C22" s="3">
        <v>15399728</v>
      </c>
      <c r="E22" s="3">
        <v>134043159442</v>
      </c>
      <c r="G22" s="3">
        <v>134917884208</v>
      </c>
      <c r="I22" s="3">
        <v>-874724765</v>
      </c>
      <c r="K22" s="3">
        <v>15399728</v>
      </c>
      <c r="M22" s="3">
        <v>134043159442</v>
      </c>
      <c r="O22" s="3">
        <v>133938310488</v>
      </c>
      <c r="Q22" s="14">
        <v>104848954</v>
      </c>
    </row>
    <row r="23" spans="1:17" x14ac:dyDescent="0.5">
      <c r="A23" s="13" t="s">
        <v>40</v>
      </c>
      <c r="B23" s="13"/>
      <c r="C23" s="14">
        <v>159632013</v>
      </c>
      <c r="D23" s="13"/>
      <c r="E23" s="14">
        <v>2126617677186</v>
      </c>
      <c r="F23" s="13"/>
      <c r="G23" s="14">
        <v>2109445092547</v>
      </c>
      <c r="H23" s="13"/>
      <c r="I23" s="14">
        <v>17172584639</v>
      </c>
      <c r="J23" s="13"/>
      <c r="K23" s="14">
        <v>159632013</v>
      </c>
      <c r="L23" s="13"/>
      <c r="M23" s="14">
        <v>2126617677186</v>
      </c>
      <c r="N23" s="13"/>
      <c r="O23" s="14">
        <v>2109445092547</v>
      </c>
      <c r="P23" s="13"/>
      <c r="Q23" s="14">
        <f>M23-O23</f>
        <v>17172584639</v>
      </c>
    </row>
    <row r="24" spans="1:17" x14ac:dyDescent="0.5">
      <c r="A24" s="1" t="s">
        <v>25</v>
      </c>
      <c r="C24" s="3">
        <v>500000</v>
      </c>
      <c r="E24" s="3">
        <v>4998575000</v>
      </c>
      <c r="G24" s="3">
        <v>4998575000</v>
      </c>
      <c r="I24" s="3">
        <v>0</v>
      </c>
      <c r="K24" s="3">
        <v>500000</v>
      </c>
      <c r="M24" s="3">
        <v>4998575000</v>
      </c>
      <c r="O24" s="3">
        <v>4998421112</v>
      </c>
      <c r="Q24" s="14">
        <v>153888</v>
      </c>
    </row>
    <row r="25" spans="1:17" x14ac:dyDescent="0.5">
      <c r="A25" s="1" t="s">
        <v>33</v>
      </c>
      <c r="C25" s="3">
        <v>12122125</v>
      </c>
      <c r="E25" s="3">
        <v>424650160875</v>
      </c>
      <c r="G25" s="3">
        <v>425539847887</v>
      </c>
      <c r="I25" s="3">
        <v>-889687012</v>
      </c>
      <c r="K25" s="3">
        <v>12122125</v>
      </c>
      <c r="M25" s="3">
        <v>424650160875</v>
      </c>
      <c r="O25" s="3">
        <v>420398855988</v>
      </c>
      <c r="Q25" s="14">
        <v>4251304887</v>
      </c>
    </row>
    <row r="26" spans="1:17" x14ac:dyDescent="0.5">
      <c r="A26" s="1" t="s">
        <v>27</v>
      </c>
      <c r="C26" s="3">
        <v>83685349</v>
      </c>
      <c r="E26" s="3">
        <v>906890645642</v>
      </c>
      <c r="G26" s="3">
        <v>908163577577</v>
      </c>
      <c r="I26" s="3">
        <v>-1272931934</v>
      </c>
      <c r="K26" s="3">
        <v>83685349</v>
      </c>
      <c r="M26" s="3">
        <v>906890645642</v>
      </c>
      <c r="O26" s="3">
        <v>908722717915</v>
      </c>
      <c r="Q26" s="14">
        <v>-1832072272</v>
      </c>
    </row>
    <row r="27" spans="1:17" x14ac:dyDescent="0.5">
      <c r="A27" s="1" t="s">
        <v>28</v>
      </c>
      <c r="C27" s="3">
        <v>49895218</v>
      </c>
      <c r="E27" s="3">
        <v>519473272465</v>
      </c>
      <c r="G27" s="3">
        <v>510730037088</v>
      </c>
      <c r="I27" s="3">
        <v>8743235377</v>
      </c>
      <c r="K27" s="3">
        <v>49895218</v>
      </c>
      <c r="M27" s="3">
        <v>522203331588</v>
      </c>
      <c r="O27" s="3">
        <v>501492001036</v>
      </c>
      <c r="Q27" s="14">
        <f>M27-O27</f>
        <v>20711330552</v>
      </c>
    </row>
    <row r="28" spans="1:17" x14ac:dyDescent="0.5">
      <c r="A28" s="1" t="s">
        <v>38</v>
      </c>
      <c r="C28" s="3">
        <v>10612031</v>
      </c>
      <c r="E28" s="3">
        <v>85296934519</v>
      </c>
      <c r="G28" s="3">
        <v>86076028450</v>
      </c>
      <c r="I28" s="14">
        <v>-779093930</v>
      </c>
      <c r="K28" s="3">
        <v>10612031</v>
      </c>
      <c r="M28" s="3">
        <v>85296934519</v>
      </c>
      <c r="O28" s="3">
        <v>73573773632</v>
      </c>
      <c r="Q28" s="14">
        <v>11723160887</v>
      </c>
    </row>
    <row r="29" spans="1:17" x14ac:dyDescent="0.5">
      <c r="A29" s="1" t="s">
        <v>29</v>
      </c>
      <c r="C29" s="3">
        <v>90232226</v>
      </c>
      <c r="E29" s="3">
        <v>3872565466383</v>
      </c>
      <c r="G29" s="3">
        <v>3881040287815</v>
      </c>
      <c r="I29" s="3">
        <v>-8474821431</v>
      </c>
      <c r="K29" s="3">
        <v>90232226</v>
      </c>
      <c r="M29" s="3">
        <v>3872565466383</v>
      </c>
      <c r="O29" s="3">
        <v>3862281359686</v>
      </c>
      <c r="Q29" s="14">
        <v>10284106697</v>
      </c>
    </row>
    <row r="30" spans="1:17" x14ac:dyDescent="0.5">
      <c r="A30" s="1" t="s">
        <v>75</v>
      </c>
      <c r="C30" s="3">
        <v>3474082</v>
      </c>
      <c r="E30" s="3">
        <v>3453337144310</v>
      </c>
      <c r="G30" s="3">
        <v>3436161948467</v>
      </c>
      <c r="I30" s="3">
        <v>17175195843</v>
      </c>
      <c r="K30" s="3">
        <v>3474082</v>
      </c>
      <c r="M30" s="3">
        <v>3453337144310</v>
      </c>
      <c r="O30" s="3">
        <v>3401811556780</v>
      </c>
      <c r="Q30" s="14">
        <v>51525587530</v>
      </c>
    </row>
    <row r="31" spans="1:17" x14ac:dyDescent="0.5">
      <c r="A31" s="1" t="s">
        <v>160</v>
      </c>
      <c r="C31" s="3">
        <v>1348714</v>
      </c>
      <c r="E31" s="3">
        <v>1342960620085</v>
      </c>
      <c r="G31" s="3">
        <v>1339073494683</v>
      </c>
      <c r="I31" s="3">
        <v>3887125402</v>
      </c>
      <c r="K31" s="3">
        <v>1348714</v>
      </c>
      <c r="M31" s="3">
        <v>1342960620085</v>
      </c>
      <c r="O31" s="3">
        <v>1331299243879</v>
      </c>
      <c r="Q31" s="14">
        <v>11661376206</v>
      </c>
    </row>
    <row r="32" spans="1:17" x14ac:dyDescent="0.5">
      <c r="A32" s="1" t="s">
        <v>153</v>
      </c>
      <c r="C32" s="3">
        <v>3406145</v>
      </c>
      <c r="E32" s="3">
        <v>3245967522118</v>
      </c>
      <c r="G32" s="3">
        <v>3229576180207</v>
      </c>
      <c r="I32" s="3">
        <v>16391341911</v>
      </c>
      <c r="K32" s="3">
        <v>3406145</v>
      </c>
      <c r="M32" s="3">
        <v>3245967522118</v>
      </c>
      <c r="O32" s="3">
        <v>3196511065018</v>
      </c>
      <c r="Q32" s="14">
        <v>49456457100</v>
      </c>
    </row>
    <row r="33" spans="1:17" x14ac:dyDescent="0.5">
      <c r="A33" s="1" t="s">
        <v>180</v>
      </c>
      <c r="C33" s="3">
        <v>3000000</v>
      </c>
      <c r="E33" s="3">
        <v>2938313335846</v>
      </c>
      <c r="G33" s="3">
        <v>2932659555138</v>
      </c>
      <c r="I33" s="3">
        <v>5653780708</v>
      </c>
      <c r="K33" s="3">
        <v>3000000</v>
      </c>
      <c r="M33" s="3">
        <v>2938313335846</v>
      </c>
      <c r="O33" s="3">
        <v>2921391662686</v>
      </c>
      <c r="Q33" s="3">
        <v>16921673160</v>
      </c>
    </row>
    <row r="34" spans="1:17" x14ac:dyDescent="0.5">
      <c r="A34" s="1" t="s">
        <v>178</v>
      </c>
      <c r="C34" s="3">
        <v>3990000</v>
      </c>
      <c r="E34" s="3">
        <v>3978207472523</v>
      </c>
      <c r="G34" s="3">
        <v>3957669975201</v>
      </c>
      <c r="I34" s="3">
        <v>20537497322</v>
      </c>
      <c r="K34" s="3">
        <v>3990000</v>
      </c>
      <c r="M34" s="3">
        <v>3978207472523</v>
      </c>
      <c r="O34" s="3">
        <v>3917321274057</v>
      </c>
      <c r="Q34" s="3">
        <v>60886198466</v>
      </c>
    </row>
    <row r="35" spans="1:17" x14ac:dyDescent="0.5">
      <c r="A35" s="1" t="s">
        <v>233</v>
      </c>
      <c r="C35" s="3">
        <v>15000</v>
      </c>
      <c r="E35" s="3">
        <v>13327868525</v>
      </c>
      <c r="G35" s="3">
        <v>13327868525</v>
      </c>
      <c r="I35" s="3">
        <v>0</v>
      </c>
      <c r="K35" s="3">
        <v>15000</v>
      </c>
      <c r="M35" s="3">
        <v>13327868525</v>
      </c>
      <c r="O35" s="3">
        <v>13327868525</v>
      </c>
      <c r="Q35" s="3">
        <v>0</v>
      </c>
    </row>
    <row r="36" spans="1:17" x14ac:dyDescent="0.5">
      <c r="A36" s="1" t="s">
        <v>159</v>
      </c>
      <c r="C36" s="3">
        <v>2000000</v>
      </c>
      <c r="E36" s="3">
        <v>1906692205613</v>
      </c>
      <c r="G36" s="3">
        <v>1897813130091</v>
      </c>
      <c r="I36" s="3">
        <v>8879075522</v>
      </c>
      <c r="K36" s="3">
        <v>2000000</v>
      </c>
      <c r="M36" s="3">
        <v>1906692205613</v>
      </c>
      <c r="O36" s="3">
        <v>1880054978646</v>
      </c>
      <c r="Q36" s="3">
        <v>26637226967</v>
      </c>
    </row>
    <row r="37" spans="1:17" x14ac:dyDescent="0.5">
      <c r="A37" s="1" t="s">
        <v>156</v>
      </c>
      <c r="C37" s="3">
        <v>5179565</v>
      </c>
      <c r="E37" s="3">
        <v>4980570623051</v>
      </c>
      <c r="G37" s="3">
        <v>4961637892467</v>
      </c>
      <c r="I37" s="3">
        <v>18932730584</v>
      </c>
      <c r="K37" s="3">
        <v>5179565</v>
      </c>
      <c r="M37" s="3">
        <v>4980570623051</v>
      </c>
      <c r="O37" s="3">
        <v>4923772431816</v>
      </c>
      <c r="Q37" s="3">
        <v>56798191235</v>
      </c>
    </row>
    <row r="38" spans="1:17" x14ac:dyDescent="0.5">
      <c r="A38" s="1" t="s">
        <v>81</v>
      </c>
      <c r="C38" s="3">
        <v>5000000</v>
      </c>
      <c r="E38" s="3">
        <v>4714715128709</v>
      </c>
      <c r="G38" s="3">
        <v>4690835614076</v>
      </c>
      <c r="I38" s="3">
        <v>23879514633</v>
      </c>
      <c r="K38" s="3">
        <v>5000000</v>
      </c>
      <c r="M38" s="3">
        <v>4714715128709</v>
      </c>
      <c r="O38" s="3">
        <v>4645321975297</v>
      </c>
      <c r="Q38" s="3">
        <v>69393153412</v>
      </c>
    </row>
    <row r="39" spans="1:17" x14ac:dyDescent="0.5">
      <c r="A39" s="1" t="s">
        <v>236</v>
      </c>
      <c r="C39" s="3">
        <v>125000</v>
      </c>
      <c r="E39" s="3">
        <v>108892030270</v>
      </c>
      <c r="G39" s="3">
        <v>108892030270</v>
      </c>
      <c r="I39" s="3">
        <v>0</v>
      </c>
      <c r="K39" s="3">
        <v>125000</v>
      </c>
      <c r="M39" s="3">
        <v>108892030270</v>
      </c>
      <c r="O39" s="3">
        <v>108892030270</v>
      </c>
      <c r="Q39" s="3">
        <v>0</v>
      </c>
    </row>
    <row r="40" spans="1:17" x14ac:dyDescent="0.5">
      <c r="A40" s="1" t="s">
        <v>239</v>
      </c>
      <c r="C40" s="3">
        <v>170000</v>
      </c>
      <c r="E40" s="3">
        <v>144060407442</v>
      </c>
      <c r="G40" s="3">
        <v>144060407442</v>
      </c>
      <c r="I40" s="3">
        <v>0</v>
      </c>
      <c r="K40" s="3">
        <v>170000</v>
      </c>
      <c r="M40" s="3">
        <v>144060407442</v>
      </c>
      <c r="O40" s="3">
        <v>144060407442</v>
      </c>
      <c r="Q40" s="3">
        <v>0</v>
      </c>
    </row>
    <row r="41" spans="1:17" x14ac:dyDescent="0.5">
      <c r="A41" s="1" t="s">
        <v>242</v>
      </c>
      <c r="C41" s="3">
        <v>125000</v>
      </c>
      <c r="E41" s="3">
        <v>111075945640</v>
      </c>
      <c r="G41" s="3">
        <v>111075945640</v>
      </c>
      <c r="I41" s="3">
        <v>0</v>
      </c>
      <c r="K41" s="3">
        <v>125000</v>
      </c>
      <c r="M41" s="3">
        <v>111075945640</v>
      </c>
      <c r="O41" s="3">
        <v>111075945640</v>
      </c>
      <c r="Q41" s="3">
        <v>0</v>
      </c>
    </row>
    <row r="42" spans="1:17" x14ac:dyDescent="0.5">
      <c r="A42" s="1" t="s">
        <v>87</v>
      </c>
      <c r="C42" s="3">
        <v>4000000</v>
      </c>
      <c r="E42" s="3">
        <v>3976493016124</v>
      </c>
      <c r="G42" s="3">
        <v>3963830840002</v>
      </c>
      <c r="I42" s="3">
        <v>12662176122</v>
      </c>
      <c r="K42" s="3">
        <v>4000000</v>
      </c>
      <c r="M42" s="3">
        <v>3976493016124</v>
      </c>
      <c r="O42" s="3">
        <v>3938733889747</v>
      </c>
      <c r="Q42" s="3">
        <v>37759126377</v>
      </c>
    </row>
    <row r="43" spans="1:17" x14ac:dyDescent="0.5">
      <c r="A43" s="1" t="s">
        <v>144</v>
      </c>
      <c r="C43" s="3">
        <v>7301000</v>
      </c>
      <c r="E43" s="3">
        <v>6765381498708</v>
      </c>
      <c r="G43" s="3">
        <v>6731880761001</v>
      </c>
      <c r="I43" s="3">
        <v>33500737707</v>
      </c>
      <c r="K43" s="3">
        <v>7301000</v>
      </c>
      <c r="M43" s="3">
        <v>6765381498708</v>
      </c>
      <c r="O43" s="3">
        <v>6664879286316</v>
      </c>
      <c r="Q43" s="3">
        <v>100502212392</v>
      </c>
    </row>
    <row r="44" spans="1:17" x14ac:dyDescent="0.5">
      <c r="A44" s="1" t="s">
        <v>72</v>
      </c>
      <c r="C44" s="3">
        <v>8330000</v>
      </c>
      <c r="E44" s="3">
        <v>7818589387782</v>
      </c>
      <c r="G44" s="3">
        <v>7785592821702</v>
      </c>
      <c r="I44" s="3">
        <v>32996566080</v>
      </c>
      <c r="K44" s="3">
        <v>8330000</v>
      </c>
      <c r="M44" s="3">
        <v>7818589387782</v>
      </c>
      <c r="O44" s="3">
        <v>7719599687875</v>
      </c>
      <c r="Q44" s="3">
        <v>98989699907</v>
      </c>
    </row>
    <row r="45" spans="1:17" x14ac:dyDescent="0.5">
      <c r="A45" s="1" t="s">
        <v>192</v>
      </c>
      <c r="C45" s="3">
        <v>9993800</v>
      </c>
      <c r="E45" s="3">
        <v>9277112631759</v>
      </c>
      <c r="G45" s="3">
        <v>9232874387847</v>
      </c>
      <c r="I45" s="3">
        <v>44238243912</v>
      </c>
      <c r="K45" s="3">
        <v>9993800</v>
      </c>
      <c r="M45" s="3">
        <v>9277112631759</v>
      </c>
      <c r="O45" s="3">
        <v>9144397902024</v>
      </c>
      <c r="Q45" s="3">
        <v>132714729735</v>
      </c>
    </row>
    <row r="46" spans="1:17" x14ac:dyDescent="0.5">
      <c r="A46" s="1" t="s">
        <v>189</v>
      </c>
      <c r="C46" s="3">
        <v>7120295</v>
      </c>
      <c r="E46" s="3">
        <v>6609675867673</v>
      </c>
      <c r="G46" s="3">
        <v>6578157391524</v>
      </c>
      <c r="I46" s="3">
        <v>31518476149</v>
      </c>
      <c r="K46" s="3">
        <v>7120295</v>
      </c>
      <c r="M46" s="3">
        <v>6609675867673</v>
      </c>
      <c r="O46" s="3">
        <v>6520447956804</v>
      </c>
      <c r="Q46" s="3">
        <v>89227910869</v>
      </c>
    </row>
    <row r="47" spans="1:17" x14ac:dyDescent="0.5">
      <c r="A47" s="1" t="s">
        <v>66</v>
      </c>
      <c r="C47" s="3">
        <v>3205000</v>
      </c>
      <c r="E47" s="3">
        <v>2884151222815</v>
      </c>
      <c r="G47" s="3">
        <v>2868171448604</v>
      </c>
      <c r="I47" s="3">
        <v>15979774211</v>
      </c>
      <c r="K47" s="3">
        <v>3205000</v>
      </c>
      <c r="M47" s="3">
        <v>2884151222815</v>
      </c>
      <c r="O47" s="3">
        <v>2880050341023</v>
      </c>
      <c r="Q47" s="3">
        <v>4100881792</v>
      </c>
    </row>
    <row r="48" spans="1:17" x14ac:dyDescent="0.5">
      <c r="A48" s="1" t="s">
        <v>243</v>
      </c>
      <c r="C48" s="3">
        <v>337500</v>
      </c>
      <c r="E48" s="3">
        <v>307553181852</v>
      </c>
      <c r="G48" s="3">
        <v>302974834270</v>
      </c>
      <c r="I48" s="3">
        <v>4578347582</v>
      </c>
      <c r="K48" s="3">
        <v>337500</v>
      </c>
      <c r="M48" s="3">
        <v>307553181852</v>
      </c>
      <c r="O48" s="3">
        <v>301473692441</v>
      </c>
      <c r="Q48" s="3">
        <v>6079489411</v>
      </c>
    </row>
    <row r="49" spans="1:17" x14ac:dyDescent="0.5">
      <c r="A49" s="1" t="s">
        <v>110</v>
      </c>
      <c r="C49" s="3">
        <v>165506</v>
      </c>
      <c r="E49" s="3">
        <v>143304437077</v>
      </c>
      <c r="G49" s="3">
        <v>141929135512</v>
      </c>
      <c r="I49" s="3">
        <v>1375301565</v>
      </c>
      <c r="K49" s="3">
        <v>165506</v>
      </c>
      <c r="M49" s="3">
        <v>143304437077</v>
      </c>
      <c r="O49" s="3">
        <v>137720481024</v>
      </c>
      <c r="Q49" s="3">
        <v>5583956053</v>
      </c>
    </row>
    <row r="50" spans="1:17" x14ac:dyDescent="0.5">
      <c r="A50" s="1" t="s">
        <v>138</v>
      </c>
      <c r="C50" s="3">
        <v>450000</v>
      </c>
      <c r="E50" s="3">
        <v>449668024688</v>
      </c>
      <c r="G50" s="3">
        <v>448725311220</v>
      </c>
      <c r="I50" s="3">
        <v>942713468</v>
      </c>
      <c r="K50" s="3">
        <v>450000</v>
      </c>
      <c r="M50" s="3">
        <v>449668024688</v>
      </c>
      <c r="O50" s="3">
        <v>446816935172</v>
      </c>
      <c r="Q50" s="3">
        <v>2851089516</v>
      </c>
    </row>
    <row r="51" spans="1:17" x14ac:dyDescent="0.5">
      <c r="A51" s="1" t="s">
        <v>119</v>
      </c>
      <c r="C51" s="3">
        <v>270862</v>
      </c>
      <c r="E51" s="3">
        <v>224766120675</v>
      </c>
      <c r="G51" s="3">
        <v>223704147206</v>
      </c>
      <c r="I51" s="3">
        <v>1061973469</v>
      </c>
      <c r="K51" s="3">
        <v>270862</v>
      </c>
      <c r="M51" s="3">
        <v>224766120675</v>
      </c>
      <c r="O51" s="3">
        <v>221712999755</v>
      </c>
      <c r="Q51" s="3">
        <v>3053120920</v>
      </c>
    </row>
    <row r="52" spans="1:17" x14ac:dyDescent="0.5">
      <c r="A52" s="1" t="s">
        <v>108</v>
      </c>
      <c r="C52" s="3">
        <v>7076685</v>
      </c>
      <c r="E52" s="3">
        <v>5285569349930</v>
      </c>
      <c r="G52" s="3">
        <v>5144754093826</v>
      </c>
      <c r="I52" s="3">
        <v>140815256104</v>
      </c>
      <c r="K52" s="3">
        <v>7076685</v>
      </c>
      <c r="M52" s="3">
        <v>5285569349930</v>
      </c>
      <c r="O52" s="3">
        <v>5109037533628</v>
      </c>
      <c r="Q52" s="3">
        <v>176531816302</v>
      </c>
    </row>
    <row r="53" spans="1:17" x14ac:dyDescent="0.5">
      <c r="A53" s="1" t="s">
        <v>116</v>
      </c>
      <c r="C53" s="3">
        <v>1395648</v>
      </c>
      <c r="E53" s="3">
        <v>1178593020230</v>
      </c>
      <c r="G53" s="3">
        <v>1171084724948</v>
      </c>
      <c r="I53" s="3">
        <v>7508295282</v>
      </c>
      <c r="K53" s="3">
        <v>1395648</v>
      </c>
      <c r="M53" s="3">
        <v>1178593020230</v>
      </c>
      <c r="O53" s="3">
        <v>1136880082409</v>
      </c>
      <c r="Q53" s="3">
        <v>41712937821</v>
      </c>
    </row>
    <row r="54" spans="1:17" x14ac:dyDescent="0.5">
      <c r="A54" s="1" t="s">
        <v>105</v>
      </c>
      <c r="C54" s="3">
        <v>3884963</v>
      </c>
      <c r="E54" s="3">
        <v>3168336496113</v>
      </c>
      <c r="G54" s="3">
        <v>3059452625909</v>
      </c>
      <c r="I54" s="3">
        <v>108883870204</v>
      </c>
      <c r="K54" s="3">
        <v>3884963</v>
      </c>
      <c r="M54" s="3">
        <v>3168336496113</v>
      </c>
      <c r="O54" s="3">
        <v>2909842595548</v>
      </c>
      <c r="Q54" s="3">
        <v>258493900565</v>
      </c>
    </row>
    <row r="55" spans="1:17" x14ac:dyDescent="0.5">
      <c r="A55" s="1" t="s">
        <v>147</v>
      </c>
      <c r="C55" s="3">
        <v>3959510</v>
      </c>
      <c r="E55" s="3">
        <v>3566765937664</v>
      </c>
      <c r="G55" s="3">
        <v>3550518940008</v>
      </c>
      <c r="I55" s="3">
        <v>16246997656</v>
      </c>
      <c r="K55" s="3">
        <v>3959510</v>
      </c>
      <c r="M55" s="3">
        <v>3566765937664</v>
      </c>
      <c r="O55" s="3">
        <v>3522473099710</v>
      </c>
      <c r="Q55" s="3">
        <v>44292837954</v>
      </c>
    </row>
    <row r="56" spans="1:17" x14ac:dyDescent="0.5">
      <c r="A56" s="1" t="s">
        <v>129</v>
      </c>
      <c r="C56" s="3">
        <v>1727472</v>
      </c>
      <c r="E56" s="3">
        <v>1385344310387</v>
      </c>
      <c r="G56" s="3">
        <v>1373704429052</v>
      </c>
      <c r="I56" s="3">
        <v>11639881335</v>
      </c>
      <c r="K56" s="3">
        <v>1727472</v>
      </c>
      <c r="M56" s="3">
        <v>1385344310387</v>
      </c>
      <c r="O56" s="3">
        <v>1331698484830</v>
      </c>
      <c r="Q56" s="3">
        <v>53645825557</v>
      </c>
    </row>
    <row r="57" spans="1:17" x14ac:dyDescent="0.5">
      <c r="A57" s="1" t="s">
        <v>90</v>
      </c>
      <c r="C57" s="3">
        <v>4974381</v>
      </c>
      <c r="E57" s="3">
        <v>3817739218182</v>
      </c>
      <c r="G57" s="3">
        <v>3645524082249</v>
      </c>
      <c r="I57" s="3">
        <v>172215135933</v>
      </c>
      <c r="K57" s="3">
        <v>4974381</v>
      </c>
      <c r="M57" s="3">
        <v>3817739218182</v>
      </c>
      <c r="O57" s="3">
        <v>3629332920438</v>
      </c>
      <c r="Q57" s="3">
        <v>188406297744</v>
      </c>
    </row>
    <row r="58" spans="1:17" x14ac:dyDescent="0.5">
      <c r="A58" s="1" t="s">
        <v>99</v>
      </c>
      <c r="C58" s="3">
        <v>2803561</v>
      </c>
      <c r="E58" s="3">
        <v>2176880759101</v>
      </c>
      <c r="G58" s="3">
        <v>2165386604417</v>
      </c>
      <c r="I58" s="3">
        <v>11494154684</v>
      </c>
      <c r="K58" s="3">
        <v>2803561</v>
      </c>
      <c r="M58" s="3">
        <v>2176880759101</v>
      </c>
      <c r="O58" s="3">
        <v>2115510364925</v>
      </c>
      <c r="Q58" s="3">
        <v>61370394176</v>
      </c>
    </row>
    <row r="59" spans="1:17" x14ac:dyDescent="0.5">
      <c r="A59" s="1" t="s">
        <v>124</v>
      </c>
      <c r="C59" s="3">
        <v>1829967</v>
      </c>
      <c r="E59" s="3">
        <v>1470888775121</v>
      </c>
      <c r="G59" s="3">
        <v>1461740826450</v>
      </c>
      <c r="I59" s="3">
        <v>9147948671</v>
      </c>
      <c r="K59" s="3">
        <v>1829967</v>
      </c>
      <c r="M59" s="3">
        <v>1470888775121</v>
      </c>
      <c r="O59" s="3">
        <v>1354518236073</v>
      </c>
      <c r="Q59" s="3">
        <v>116370539048</v>
      </c>
    </row>
    <row r="60" spans="1:17" x14ac:dyDescent="0.5">
      <c r="A60" s="1" t="s">
        <v>163</v>
      </c>
      <c r="C60" s="3">
        <v>560500</v>
      </c>
      <c r="E60" s="3">
        <v>553046338623</v>
      </c>
      <c r="G60" s="3">
        <v>597079071991</v>
      </c>
      <c r="I60" s="3">
        <v>-44032733367</v>
      </c>
      <c r="K60" s="3">
        <v>560500</v>
      </c>
      <c r="M60" s="3">
        <v>553046338623</v>
      </c>
      <c r="O60" s="3">
        <v>544779440487</v>
      </c>
      <c r="Q60" s="3">
        <v>8266898136</v>
      </c>
    </row>
    <row r="61" spans="1:17" x14ac:dyDescent="0.5">
      <c r="A61" s="1" t="s">
        <v>230</v>
      </c>
      <c r="C61" s="3">
        <v>4673289</v>
      </c>
      <c r="E61" s="3">
        <v>4634050074139</v>
      </c>
      <c r="G61" s="3">
        <v>4553222468372</v>
      </c>
      <c r="I61" s="3">
        <v>80827605767</v>
      </c>
      <c r="K61" s="3">
        <v>4673289</v>
      </c>
      <c r="M61" s="3">
        <v>4634050074139</v>
      </c>
      <c r="O61" s="3">
        <v>4382281712379</v>
      </c>
      <c r="Q61" s="3">
        <v>251768361760</v>
      </c>
    </row>
    <row r="62" spans="1:17" x14ac:dyDescent="0.5">
      <c r="A62" s="1" t="s">
        <v>246</v>
      </c>
      <c r="C62" s="3">
        <v>5877976</v>
      </c>
      <c r="E62" s="3">
        <v>5218552886863</v>
      </c>
      <c r="G62" s="3">
        <v>5218552886863</v>
      </c>
      <c r="I62" s="3">
        <v>0</v>
      </c>
      <c r="K62" s="3">
        <v>5877976</v>
      </c>
      <c r="M62" s="3">
        <v>5218552886863</v>
      </c>
      <c r="O62" s="3">
        <v>5218552886863</v>
      </c>
      <c r="Q62" s="3">
        <v>0</v>
      </c>
    </row>
    <row r="63" spans="1:17" x14ac:dyDescent="0.5">
      <c r="A63" s="1" t="s">
        <v>181</v>
      </c>
      <c r="C63" s="3">
        <v>7500000</v>
      </c>
      <c r="E63" s="3">
        <v>7180345327586</v>
      </c>
      <c r="G63" s="3">
        <v>7148523685722</v>
      </c>
      <c r="I63" s="3">
        <v>31821641864</v>
      </c>
      <c r="K63" s="3">
        <v>7500000</v>
      </c>
      <c r="M63" s="3">
        <v>7180345327586</v>
      </c>
      <c r="O63" s="3">
        <v>7323724339434</v>
      </c>
      <c r="Q63" s="3">
        <v>-143379011847</v>
      </c>
    </row>
    <row r="64" spans="1:17" x14ac:dyDescent="0.5">
      <c r="A64" s="1" t="s">
        <v>78</v>
      </c>
      <c r="C64" s="3">
        <v>5005000</v>
      </c>
      <c r="E64" s="3">
        <v>4911497154812</v>
      </c>
      <c r="G64" s="3">
        <v>4877385450244</v>
      </c>
      <c r="I64" s="3">
        <v>34111704568</v>
      </c>
      <c r="K64" s="3">
        <v>5005000</v>
      </c>
      <c r="M64" s="3">
        <v>4911497154812</v>
      </c>
      <c r="O64" s="3">
        <v>4809162041108</v>
      </c>
      <c r="Q64" s="3">
        <v>102335113704</v>
      </c>
    </row>
    <row r="65" spans="1:17" x14ac:dyDescent="0.5">
      <c r="A65" s="1" t="s">
        <v>141</v>
      </c>
      <c r="C65" s="3">
        <v>1994901</v>
      </c>
      <c r="E65" s="3">
        <v>2021269075345</v>
      </c>
      <c r="G65" s="3">
        <v>2019457775427</v>
      </c>
      <c r="I65" s="3">
        <v>1811299918</v>
      </c>
      <c r="K65" s="3">
        <v>1994901</v>
      </c>
      <c r="M65" s="3">
        <v>2021269075345</v>
      </c>
      <c r="O65" s="3">
        <v>2015833180769</v>
      </c>
      <c r="Q65" s="3">
        <v>5435894576</v>
      </c>
    </row>
    <row r="66" spans="1:17" x14ac:dyDescent="0.5">
      <c r="A66" s="1" t="s">
        <v>184</v>
      </c>
      <c r="C66" s="3">
        <v>4001100</v>
      </c>
      <c r="E66" s="3">
        <v>3904040736992</v>
      </c>
      <c r="G66" s="3">
        <v>3880969954453</v>
      </c>
      <c r="I66" s="3">
        <v>23070782539</v>
      </c>
      <c r="K66" s="3">
        <v>4001100</v>
      </c>
      <c r="M66" s="3">
        <v>3904040736992</v>
      </c>
      <c r="O66" s="3">
        <v>3836656792413</v>
      </c>
      <c r="Q66" s="3">
        <v>67383944579</v>
      </c>
    </row>
    <row r="67" spans="1:17" x14ac:dyDescent="0.5">
      <c r="A67" s="1" t="s">
        <v>207</v>
      </c>
      <c r="C67" s="3">
        <v>5860800</v>
      </c>
      <c r="E67" s="3">
        <v>5274515604600</v>
      </c>
      <c r="G67" s="3">
        <v>5274515604600</v>
      </c>
      <c r="I67" s="3">
        <v>0</v>
      </c>
      <c r="K67" s="3">
        <v>5860800</v>
      </c>
      <c r="M67" s="3">
        <v>5274515604600</v>
      </c>
      <c r="O67" s="3">
        <v>5096342467476</v>
      </c>
      <c r="Q67" s="3">
        <v>178173137124</v>
      </c>
    </row>
    <row r="68" spans="1:17" x14ac:dyDescent="0.5">
      <c r="A68" s="1" t="s">
        <v>93</v>
      </c>
      <c r="C68" s="3">
        <v>604259</v>
      </c>
      <c r="E68" s="3">
        <v>421055525026</v>
      </c>
      <c r="G68" s="3">
        <v>423478509721</v>
      </c>
      <c r="I68" s="3">
        <v>-2422984694</v>
      </c>
      <c r="K68" s="3">
        <v>604259</v>
      </c>
      <c r="M68" s="3">
        <v>421055525026</v>
      </c>
      <c r="O68" s="3">
        <v>418000361178</v>
      </c>
      <c r="Q68" s="3">
        <v>3055163848</v>
      </c>
    </row>
    <row r="69" spans="1:17" x14ac:dyDescent="0.5">
      <c r="A69" s="1" t="s">
        <v>210</v>
      </c>
      <c r="C69" s="3">
        <v>195100</v>
      </c>
      <c r="E69" s="3">
        <v>175583195887</v>
      </c>
      <c r="G69" s="3">
        <v>175583195887</v>
      </c>
      <c r="I69" s="3">
        <v>0</v>
      </c>
      <c r="K69" s="3">
        <v>195100</v>
      </c>
      <c r="M69" s="3">
        <v>175583195887</v>
      </c>
      <c r="O69" s="3">
        <v>172076799465</v>
      </c>
      <c r="Q69" s="3">
        <v>3506396422</v>
      </c>
    </row>
    <row r="70" spans="1:17" x14ac:dyDescent="0.5">
      <c r="A70" s="1" t="s">
        <v>213</v>
      </c>
      <c r="C70" s="3">
        <v>10000000</v>
      </c>
      <c r="E70" s="3">
        <v>9399365760462</v>
      </c>
      <c r="G70" s="3">
        <v>9399365760462</v>
      </c>
      <c r="I70" s="3">
        <v>0</v>
      </c>
      <c r="K70" s="3">
        <v>10000000</v>
      </c>
      <c r="M70" s="3">
        <v>9399365760462</v>
      </c>
      <c r="O70" s="3">
        <v>9479802643412</v>
      </c>
      <c r="Q70" s="3">
        <v>-80436882949</v>
      </c>
    </row>
    <row r="71" spans="1:17" x14ac:dyDescent="0.5">
      <c r="A71" s="1" t="s">
        <v>96</v>
      </c>
      <c r="C71" s="3">
        <v>338500</v>
      </c>
      <c r="E71" s="3">
        <v>227006228167</v>
      </c>
      <c r="G71" s="3">
        <v>228563267830</v>
      </c>
      <c r="I71" s="3">
        <v>-1557039662</v>
      </c>
      <c r="K71" s="3">
        <v>338500</v>
      </c>
      <c r="M71" s="3">
        <v>227006228167</v>
      </c>
      <c r="O71" s="3">
        <v>224833958253</v>
      </c>
      <c r="Q71" s="3">
        <v>2172269914</v>
      </c>
    </row>
    <row r="72" spans="1:17" x14ac:dyDescent="0.5">
      <c r="A72" s="1" t="s">
        <v>63</v>
      </c>
      <c r="C72" s="3">
        <v>1500000</v>
      </c>
      <c r="E72" s="3">
        <v>3642923176572</v>
      </c>
      <c r="G72" s="3">
        <v>3580716958831</v>
      </c>
      <c r="I72" s="3">
        <v>62206217741</v>
      </c>
      <c r="K72" s="3">
        <v>1500000</v>
      </c>
      <c r="M72" s="3">
        <v>3642923176572</v>
      </c>
      <c r="O72" s="3">
        <v>3459473067897</v>
      </c>
      <c r="Q72" s="3">
        <v>183450108675</v>
      </c>
    </row>
    <row r="73" spans="1:17" x14ac:dyDescent="0.5">
      <c r="A73" s="1" t="s">
        <v>166</v>
      </c>
      <c r="C73" s="3">
        <v>1800000</v>
      </c>
      <c r="E73" s="3">
        <v>1785779398346</v>
      </c>
      <c r="G73" s="3">
        <v>1775567794121</v>
      </c>
      <c r="I73" s="3">
        <v>10211604225</v>
      </c>
      <c r="K73" s="3">
        <v>1800000</v>
      </c>
      <c r="M73" s="3">
        <v>1785779398346</v>
      </c>
      <c r="O73" s="3">
        <v>1755435348204</v>
      </c>
      <c r="Q73" s="3">
        <v>30344050142</v>
      </c>
    </row>
    <row r="74" spans="1:17" x14ac:dyDescent="0.5">
      <c r="A74" s="1" t="s">
        <v>187</v>
      </c>
      <c r="C74" s="3">
        <v>2549000</v>
      </c>
      <c r="E74" s="3">
        <v>2193353861468</v>
      </c>
      <c r="G74" s="3">
        <v>2183090285779</v>
      </c>
      <c r="I74" s="3">
        <v>10263575689</v>
      </c>
      <c r="K74" s="3">
        <v>2549000</v>
      </c>
      <c r="M74" s="3">
        <v>2193353861468</v>
      </c>
      <c r="O74" s="3">
        <v>2185470774813</v>
      </c>
      <c r="Q74" s="3">
        <v>7883086655</v>
      </c>
    </row>
    <row r="75" spans="1:17" x14ac:dyDescent="0.5">
      <c r="A75" s="1" t="s">
        <v>216</v>
      </c>
      <c r="C75" s="3">
        <v>2773000</v>
      </c>
      <c r="E75" s="3">
        <v>2495603291625</v>
      </c>
      <c r="G75" s="3">
        <v>2495603291625</v>
      </c>
      <c r="I75" s="3">
        <v>0</v>
      </c>
      <c r="K75" s="3">
        <v>2773000</v>
      </c>
      <c r="M75" s="3">
        <v>2495603291625</v>
      </c>
      <c r="O75" s="3">
        <v>2469624061359</v>
      </c>
      <c r="Q75" s="3">
        <v>25979230266</v>
      </c>
    </row>
    <row r="76" spans="1:17" x14ac:dyDescent="0.5">
      <c r="A76" s="1" t="s">
        <v>257</v>
      </c>
      <c r="C76" s="3">
        <v>4685000</v>
      </c>
      <c r="E76" s="3">
        <v>3924751917069</v>
      </c>
      <c r="G76" s="3">
        <v>4275110078124</v>
      </c>
      <c r="I76" s="3">
        <v>-350358161054</v>
      </c>
      <c r="K76" s="3">
        <v>4685000</v>
      </c>
      <c r="M76" s="3">
        <v>3924751917069</v>
      </c>
      <c r="O76" s="3">
        <v>4275110078124</v>
      </c>
      <c r="Q76" s="3">
        <v>-350358161054</v>
      </c>
    </row>
    <row r="77" spans="1:17" x14ac:dyDescent="0.5">
      <c r="A77" s="1" t="s">
        <v>169</v>
      </c>
      <c r="C77" s="3">
        <v>5600000</v>
      </c>
      <c r="E77" s="3">
        <v>5280996674648</v>
      </c>
      <c r="G77" s="3">
        <v>5256349115538</v>
      </c>
      <c r="I77" s="3">
        <v>24647559110</v>
      </c>
      <c r="K77" s="3">
        <v>5600000</v>
      </c>
      <c r="M77" s="3">
        <v>5280996674648</v>
      </c>
      <c r="O77" s="3">
        <v>5208013838763</v>
      </c>
      <c r="Q77" s="3">
        <v>72982835885</v>
      </c>
    </row>
    <row r="78" spans="1:17" x14ac:dyDescent="0.5">
      <c r="A78" s="1" t="s">
        <v>121</v>
      </c>
      <c r="C78" s="3">
        <v>7810748</v>
      </c>
      <c r="E78" s="3">
        <v>6389256700628</v>
      </c>
      <c r="G78" s="3">
        <v>6353323057376</v>
      </c>
      <c r="I78" s="3">
        <v>35933643252</v>
      </c>
      <c r="K78" s="3">
        <v>7810748</v>
      </c>
      <c r="M78" s="3">
        <v>6389256700628</v>
      </c>
      <c r="O78" s="3">
        <v>6164918803694</v>
      </c>
      <c r="Q78" s="3">
        <v>224337896934</v>
      </c>
    </row>
    <row r="79" spans="1:17" x14ac:dyDescent="0.5">
      <c r="A79" s="1" t="s">
        <v>117</v>
      </c>
      <c r="C79" s="3">
        <v>2429784</v>
      </c>
      <c r="E79" s="3">
        <v>1468626027336</v>
      </c>
      <c r="G79" s="3">
        <v>1495728558312</v>
      </c>
      <c r="I79" s="3">
        <v>-27102530975</v>
      </c>
      <c r="K79" s="3">
        <v>2429784</v>
      </c>
      <c r="M79" s="3">
        <v>1468626027336</v>
      </c>
      <c r="O79" s="3">
        <v>1476865428125</v>
      </c>
      <c r="Q79" s="3">
        <v>-8239400788</v>
      </c>
    </row>
    <row r="80" spans="1:17" x14ac:dyDescent="0.5">
      <c r="A80" s="1" t="s">
        <v>113</v>
      </c>
      <c r="C80" s="3">
        <v>982449</v>
      </c>
      <c r="E80" s="3">
        <v>605479504440</v>
      </c>
      <c r="G80" s="3">
        <v>614694518964</v>
      </c>
      <c r="I80" s="3">
        <v>-9215014523</v>
      </c>
      <c r="K80" s="3">
        <v>982449</v>
      </c>
      <c r="M80" s="3">
        <v>605479504440</v>
      </c>
      <c r="O80" s="3">
        <v>605236314518</v>
      </c>
      <c r="Q80" s="3">
        <v>243189922</v>
      </c>
    </row>
    <row r="81" spans="1:17" x14ac:dyDescent="0.5">
      <c r="A81" s="1" t="s">
        <v>127</v>
      </c>
      <c r="C81" s="3">
        <v>908541</v>
      </c>
      <c r="E81" s="3">
        <v>586068002674</v>
      </c>
      <c r="G81" s="3">
        <v>591128379947</v>
      </c>
      <c r="I81" s="3">
        <v>-5060377272</v>
      </c>
      <c r="K81" s="3">
        <v>908541</v>
      </c>
      <c r="M81" s="3">
        <v>586068002674</v>
      </c>
      <c r="O81" s="3">
        <v>582345980747</v>
      </c>
      <c r="Q81" s="3">
        <v>3722021927</v>
      </c>
    </row>
    <row r="82" spans="1:17" x14ac:dyDescent="0.5">
      <c r="A82" s="1" t="s">
        <v>172</v>
      </c>
      <c r="C82" s="3">
        <v>5999969</v>
      </c>
      <c r="E82" s="3">
        <v>5631461051467</v>
      </c>
      <c r="G82" s="3">
        <v>5584762427596</v>
      </c>
      <c r="I82" s="3">
        <v>46698623871</v>
      </c>
      <c r="K82" s="3">
        <v>5999969</v>
      </c>
      <c r="M82" s="3">
        <v>5631461051467</v>
      </c>
      <c r="O82" s="3">
        <v>5513581306928</v>
      </c>
      <c r="Q82" s="3">
        <v>117879744539</v>
      </c>
    </row>
    <row r="83" spans="1:17" x14ac:dyDescent="0.5">
      <c r="A83" s="1" t="s">
        <v>204</v>
      </c>
      <c r="C83" s="3">
        <v>883400</v>
      </c>
      <c r="E83" s="3">
        <v>824492089893</v>
      </c>
      <c r="G83" s="3">
        <v>824492089893</v>
      </c>
      <c r="I83" s="3">
        <v>0</v>
      </c>
      <c r="K83" s="3">
        <v>883400</v>
      </c>
      <c r="M83" s="3">
        <v>824492089893</v>
      </c>
      <c r="O83" s="3">
        <v>799731347407</v>
      </c>
      <c r="Q83" s="3">
        <v>24760742486</v>
      </c>
    </row>
    <row r="84" spans="1:17" x14ac:dyDescent="0.5">
      <c r="A84" s="1" t="s">
        <v>195</v>
      </c>
      <c r="C84" s="3">
        <v>12030848</v>
      </c>
      <c r="E84" s="3">
        <v>11771100602691</v>
      </c>
      <c r="G84" s="3">
        <v>11517407481812</v>
      </c>
      <c r="I84" s="3">
        <v>253693120879</v>
      </c>
      <c r="K84" s="3">
        <v>12030848</v>
      </c>
      <c r="M84" s="3">
        <v>11771100602691</v>
      </c>
      <c r="O84" s="3">
        <v>11082810821042</v>
      </c>
      <c r="Q84" s="3">
        <v>688289781649</v>
      </c>
    </row>
    <row r="85" spans="1:17" x14ac:dyDescent="0.5">
      <c r="A85" s="1" t="s">
        <v>136</v>
      </c>
      <c r="C85" s="3">
        <v>1592000</v>
      </c>
      <c r="E85" s="3">
        <v>997747335792</v>
      </c>
      <c r="G85" s="3">
        <v>1018044549245</v>
      </c>
      <c r="I85" s="3">
        <v>-20297213452</v>
      </c>
      <c r="K85" s="3">
        <v>1592000</v>
      </c>
      <c r="M85" s="3">
        <v>997747335792</v>
      </c>
      <c r="O85" s="3">
        <v>999943325000</v>
      </c>
      <c r="Q85" s="3">
        <v>-2195989207</v>
      </c>
    </row>
    <row r="86" spans="1:17" x14ac:dyDescent="0.5">
      <c r="A86" s="1" t="s">
        <v>133</v>
      </c>
      <c r="C86" s="3">
        <v>274900</v>
      </c>
      <c r="E86" s="3">
        <v>175277694726</v>
      </c>
      <c r="G86" s="3">
        <v>177990852587</v>
      </c>
      <c r="I86" s="3">
        <v>-2713157860</v>
      </c>
      <c r="K86" s="3">
        <v>274900</v>
      </c>
      <c r="M86" s="3">
        <v>175277694726</v>
      </c>
      <c r="O86" s="3">
        <v>175483207859</v>
      </c>
      <c r="Q86" s="3">
        <v>-205513132</v>
      </c>
    </row>
    <row r="87" spans="1:17" x14ac:dyDescent="0.5">
      <c r="A87" s="1" t="s">
        <v>222</v>
      </c>
      <c r="C87" s="3">
        <v>13922852</v>
      </c>
      <c r="E87" s="3">
        <v>11868743552660</v>
      </c>
      <c r="G87" s="3">
        <v>12134033217148</v>
      </c>
      <c r="I87" s="3">
        <v>-265289664487</v>
      </c>
      <c r="K87" s="3">
        <v>13922852</v>
      </c>
      <c r="M87" s="3">
        <v>11868743552660</v>
      </c>
      <c r="O87" s="3">
        <v>12577139860132</v>
      </c>
      <c r="Q87" s="3">
        <v>-708396307471</v>
      </c>
    </row>
    <row r="88" spans="1:17" x14ac:dyDescent="0.5">
      <c r="A88" s="1" t="s">
        <v>219</v>
      </c>
      <c r="C88" s="3">
        <v>16088044</v>
      </c>
      <c r="E88" s="3">
        <v>15134176568756</v>
      </c>
      <c r="G88" s="3">
        <v>15134176568756</v>
      </c>
      <c r="I88" s="3">
        <v>0</v>
      </c>
      <c r="K88" s="3">
        <v>16088044</v>
      </c>
      <c r="M88" s="3">
        <v>15134176568756</v>
      </c>
      <c r="O88" s="3">
        <v>15350346063193</v>
      </c>
      <c r="Q88" s="3">
        <v>-216169494436</v>
      </c>
    </row>
    <row r="89" spans="1:17" x14ac:dyDescent="0.5">
      <c r="A89" s="1" t="s">
        <v>198</v>
      </c>
      <c r="C89" s="3">
        <v>1480000</v>
      </c>
      <c r="E89" s="3">
        <v>1368522415937</v>
      </c>
      <c r="G89" s="3">
        <v>1366951701448</v>
      </c>
      <c r="I89" s="3">
        <v>1570714489</v>
      </c>
      <c r="K89" s="3">
        <v>1480000</v>
      </c>
      <c r="M89" s="3">
        <v>1368522415937</v>
      </c>
      <c r="O89" s="3">
        <v>1365173684062</v>
      </c>
      <c r="Q89" s="3">
        <v>3348731875</v>
      </c>
    </row>
    <row r="90" spans="1:17" x14ac:dyDescent="0.5">
      <c r="A90" s="1" t="s">
        <v>224</v>
      </c>
      <c r="C90" s="3">
        <v>9913595</v>
      </c>
      <c r="E90" s="3">
        <v>8675288730314</v>
      </c>
      <c r="G90" s="3">
        <v>9138275329768</v>
      </c>
      <c r="I90" s="3">
        <v>-462986599453</v>
      </c>
      <c r="K90" s="3">
        <v>9913595</v>
      </c>
      <c r="M90" s="3">
        <v>8675288730314</v>
      </c>
      <c r="O90" s="3">
        <v>9300946446664</v>
      </c>
      <c r="Q90" s="3">
        <v>-625657716349</v>
      </c>
    </row>
    <row r="91" spans="1:17" x14ac:dyDescent="0.5">
      <c r="A91" s="1" t="s">
        <v>254</v>
      </c>
      <c r="C91" s="3">
        <v>2450000</v>
      </c>
      <c r="E91" s="3">
        <v>2313579269434</v>
      </c>
      <c r="G91" s="3">
        <v>2310829770626</v>
      </c>
      <c r="I91" s="3">
        <v>2749498808</v>
      </c>
      <c r="K91" s="3">
        <v>2450000</v>
      </c>
      <c r="M91" s="3">
        <v>2313579269434</v>
      </c>
      <c r="O91" s="3">
        <v>2305605654318</v>
      </c>
      <c r="Q91" s="3">
        <v>7973615116</v>
      </c>
    </row>
    <row r="92" spans="1:17" x14ac:dyDescent="0.5">
      <c r="A92" s="1" t="s">
        <v>150</v>
      </c>
      <c r="C92" s="3">
        <v>4061300</v>
      </c>
      <c r="E92" s="3">
        <v>3523229449451</v>
      </c>
      <c r="G92" s="3">
        <v>3508556472109</v>
      </c>
      <c r="I92" s="3">
        <v>14672977342</v>
      </c>
      <c r="K92" s="3">
        <v>4061300</v>
      </c>
      <c r="M92" s="3">
        <v>3523229449451</v>
      </c>
      <c r="O92" s="3">
        <v>3490284502535</v>
      </c>
      <c r="Q92" s="3">
        <v>32944946916</v>
      </c>
    </row>
    <row r="93" spans="1:17" x14ac:dyDescent="0.5">
      <c r="A93" s="1" t="s">
        <v>227</v>
      </c>
      <c r="C93" s="3">
        <v>2000000</v>
      </c>
      <c r="E93" s="3">
        <v>1810501460349</v>
      </c>
      <c r="G93" s="3">
        <v>1861439866410</v>
      </c>
      <c r="I93" s="3">
        <v>-50938406060</v>
      </c>
      <c r="K93" s="3">
        <v>2000000</v>
      </c>
      <c r="M93" s="3">
        <v>1810501460349</v>
      </c>
      <c r="O93" s="3">
        <v>1877440000000</v>
      </c>
      <c r="Q93" s="3">
        <v>-66938539650</v>
      </c>
    </row>
    <row r="94" spans="1:17" x14ac:dyDescent="0.5">
      <c r="A94" s="1" t="s">
        <v>59</v>
      </c>
      <c r="C94" s="3">
        <v>3297500</v>
      </c>
      <c r="E94" s="3">
        <v>3756169044006</v>
      </c>
      <c r="G94" s="3">
        <v>3670066648087</v>
      </c>
      <c r="I94" s="3">
        <v>86102395919</v>
      </c>
      <c r="K94" s="3">
        <v>3297500</v>
      </c>
      <c r="M94" s="3">
        <v>3756169044006</v>
      </c>
      <c r="O94" s="3">
        <v>3959901800000</v>
      </c>
      <c r="Q94" s="3">
        <v>-203732755993</v>
      </c>
    </row>
    <row r="95" spans="1:17" x14ac:dyDescent="0.5">
      <c r="A95" s="1" t="s">
        <v>175</v>
      </c>
      <c r="C95" s="3">
        <v>1485000</v>
      </c>
      <c r="E95" s="3">
        <v>1407050296717</v>
      </c>
      <c r="G95" s="3">
        <v>1400274375545</v>
      </c>
      <c r="I95" s="3">
        <v>6775921172</v>
      </c>
      <c r="K95" s="3">
        <v>1485000</v>
      </c>
      <c r="M95" s="3">
        <v>1407050296717</v>
      </c>
      <c r="O95" s="3">
        <v>1485000000000</v>
      </c>
      <c r="Q95" s="3">
        <v>-77949703282</v>
      </c>
    </row>
    <row r="96" spans="1:17" x14ac:dyDescent="0.5">
      <c r="A96" s="1" t="s">
        <v>201</v>
      </c>
      <c r="C96" s="3">
        <v>1980000</v>
      </c>
      <c r="E96" s="3">
        <v>1641881721879</v>
      </c>
      <c r="G96" s="3">
        <v>1979274024812</v>
      </c>
      <c r="I96" s="3">
        <v>-337392302932</v>
      </c>
      <c r="K96" s="3">
        <v>1980000</v>
      </c>
      <c r="M96" s="3">
        <v>1641881721879</v>
      </c>
      <c r="O96" s="3">
        <v>1979350362312</v>
      </c>
      <c r="Q96" s="3">
        <v>-337468640432</v>
      </c>
    </row>
    <row r="97" spans="1:17" ht="22.5" thickBot="1" x14ac:dyDescent="0.55000000000000004">
      <c r="A97" s="1" t="s">
        <v>259</v>
      </c>
      <c r="C97" s="3">
        <v>1412900</v>
      </c>
      <c r="E97" s="3">
        <v>4498908675052</v>
      </c>
      <c r="G97" s="3">
        <v>4999546650000</v>
      </c>
      <c r="I97" s="3">
        <v>-500637974947</v>
      </c>
      <c r="K97" s="3">
        <v>1412900</v>
      </c>
      <c r="M97" s="3">
        <v>4498908675052</v>
      </c>
      <c r="O97" s="3">
        <v>4999546650000</v>
      </c>
      <c r="Q97" s="3">
        <v>-500637974947</v>
      </c>
    </row>
    <row r="98" spans="1:17" ht="22.5" thickBot="1" x14ac:dyDescent="0.55000000000000004">
      <c r="A98" s="1" t="s">
        <v>41</v>
      </c>
      <c r="C98" s="1" t="s">
        <v>41</v>
      </c>
      <c r="E98" s="4">
        <f>SUM(E8:E97)</f>
        <v>264777817726648</v>
      </c>
      <c r="G98" s="4">
        <f>SUM(G8:G97)</f>
        <v>264618001825011</v>
      </c>
      <c r="I98" s="4">
        <f>SUM(I8:I97)</f>
        <v>159815901657</v>
      </c>
      <c r="K98" s="1" t="s">
        <v>41</v>
      </c>
      <c r="M98" s="4">
        <f>SUM(M8:M97)</f>
        <v>264776623906296</v>
      </c>
      <c r="O98" s="4">
        <f>SUM(O8:O97)</f>
        <v>263130657347216</v>
      </c>
      <c r="Q98" s="4">
        <f>SUM(Q8:Q97)</f>
        <v>1645966559096</v>
      </c>
    </row>
    <row r="99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8"/>
  <sheetViews>
    <sheetView rightToLeft="1" workbookViewId="0">
      <selection activeCell="M17" sqref="M17"/>
    </sheetView>
  </sheetViews>
  <sheetFormatPr defaultRowHeight="21.75" x14ac:dyDescent="0.5"/>
  <cols>
    <col min="1" max="1" width="30.5703125" style="1" bestFit="1" customWidth="1"/>
    <col min="2" max="2" width="1" style="1" customWidth="1"/>
    <col min="3" max="3" width="18" style="1" customWidth="1"/>
    <col min="4" max="4" width="1" style="1" customWidth="1"/>
    <col min="5" max="5" width="24" style="1" customWidth="1"/>
    <col min="6" max="6" width="1" style="1" customWidth="1"/>
    <col min="7" max="7" width="23" style="1" customWidth="1"/>
    <col min="8" max="8" width="1" style="1" customWidth="1"/>
    <col min="9" max="9" width="28" style="1" customWidth="1"/>
    <col min="10" max="10" width="1" style="1" customWidth="1"/>
    <col min="11" max="11" width="19" style="1" customWidth="1"/>
    <col min="12" max="12" width="1" style="1" customWidth="1"/>
    <col min="13" max="13" width="24" style="1" customWidth="1"/>
    <col min="14" max="14" width="1" style="1" customWidth="1"/>
    <col min="15" max="15" width="24" style="1" customWidth="1"/>
    <col min="16" max="16" width="1" style="1" customWidth="1"/>
    <col min="17" max="17" width="28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</row>
    <row r="3" spans="1:17" ht="22.5" x14ac:dyDescent="0.5">
      <c r="A3" s="16" t="s">
        <v>408</v>
      </c>
      <c r="B3" s="16" t="s">
        <v>408</v>
      </c>
      <c r="C3" s="16" t="s">
        <v>408</v>
      </c>
      <c r="D3" s="16" t="s">
        <v>408</v>
      </c>
      <c r="E3" s="16" t="s">
        <v>408</v>
      </c>
      <c r="F3" s="16" t="s">
        <v>408</v>
      </c>
      <c r="G3" s="16" t="s">
        <v>408</v>
      </c>
      <c r="H3" s="16" t="s">
        <v>408</v>
      </c>
      <c r="I3" s="16" t="s">
        <v>408</v>
      </c>
      <c r="J3" s="16" t="s">
        <v>408</v>
      </c>
      <c r="K3" s="16" t="s">
        <v>408</v>
      </c>
      <c r="L3" s="16" t="s">
        <v>408</v>
      </c>
      <c r="M3" s="16" t="s">
        <v>408</v>
      </c>
      <c r="N3" s="16" t="s">
        <v>408</v>
      </c>
      <c r="O3" s="16" t="s">
        <v>408</v>
      </c>
      <c r="P3" s="16" t="s">
        <v>408</v>
      </c>
      <c r="Q3" s="16" t="s">
        <v>408</v>
      </c>
    </row>
    <row r="4" spans="1:17" ht="22.5" x14ac:dyDescent="0.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</row>
    <row r="6" spans="1:17" ht="22.5" x14ac:dyDescent="0.5">
      <c r="A6" s="15" t="s">
        <v>3</v>
      </c>
      <c r="C6" s="15" t="s">
        <v>410</v>
      </c>
      <c r="D6" s="15" t="s">
        <v>410</v>
      </c>
      <c r="E6" s="15" t="s">
        <v>410</v>
      </c>
      <c r="F6" s="15" t="s">
        <v>410</v>
      </c>
      <c r="G6" s="15" t="s">
        <v>410</v>
      </c>
      <c r="H6" s="15" t="s">
        <v>410</v>
      </c>
      <c r="I6" s="15" t="s">
        <v>410</v>
      </c>
      <c r="K6" s="15" t="s">
        <v>411</v>
      </c>
      <c r="L6" s="15" t="s">
        <v>411</v>
      </c>
      <c r="M6" s="15" t="s">
        <v>411</v>
      </c>
      <c r="N6" s="15" t="s">
        <v>411</v>
      </c>
      <c r="O6" s="15" t="s">
        <v>411</v>
      </c>
      <c r="P6" s="15" t="s">
        <v>411</v>
      </c>
      <c r="Q6" s="15" t="s">
        <v>411</v>
      </c>
    </row>
    <row r="7" spans="1:17" ht="23.25" thickBot="1" x14ac:dyDescent="0.55000000000000004">
      <c r="A7" s="15" t="s">
        <v>3</v>
      </c>
      <c r="C7" s="15" t="s">
        <v>7</v>
      </c>
      <c r="E7" s="15" t="s">
        <v>419</v>
      </c>
      <c r="G7" s="15" t="s">
        <v>420</v>
      </c>
      <c r="I7" s="15" t="s">
        <v>422</v>
      </c>
      <c r="K7" s="15" t="s">
        <v>7</v>
      </c>
      <c r="M7" s="15" t="s">
        <v>419</v>
      </c>
      <c r="O7" s="15" t="s">
        <v>420</v>
      </c>
      <c r="Q7" s="15" t="s">
        <v>422</v>
      </c>
    </row>
    <row r="8" spans="1:17" x14ac:dyDescent="0.5">
      <c r="A8" s="13" t="s">
        <v>18</v>
      </c>
      <c r="C8" s="3">
        <v>171600000</v>
      </c>
      <c r="E8" s="3">
        <v>856713429000</v>
      </c>
      <c r="G8" s="3">
        <v>802303513440</v>
      </c>
      <c r="I8" s="3">
        <v>54409915560</v>
      </c>
      <c r="K8" s="3">
        <v>171600000</v>
      </c>
      <c r="M8" s="3">
        <v>856713429000</v>
      </c>
      <c r="O8" s="3">
        <v>802303513440</v>
      </c>
      <c r="Q8" s="3">
        <f>M8-O8</f>
        <v>54409915560</v>
      </c>
    </row>
    <row r="9" spans="1:17" x14ac:dyDescent="0.5">
      <c r="A9" s="13" t="s">
        <v>39</v>
      </c>
      <c r="C9" s="3">
        <v>102431</v>
      </c>
      <c r="E9" s="3">
        <v>142019860851</v>
      </c>
      <c r="G9" s="3">
        <v>102431</v>
      </c>
      <c r="I9" s="3">
        <v>142019758420</v>
      </c>
      <c r="K9" s="3">
        <v>323363</v>
      </c>
      <c r="M9" s="3">
        <v>381100596135</v>
      </c>
      <c r="O9" s="3">
        <v>323363</v>
      </c>
      <c r="Q9" s="3">
        <v>381100272772</v>
      </c>
    </row>
    <row r="10" spans="1:17" x14ac:dyDescent="0.5">
      <c r="A10" s="13" t="s">
        <v>423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0</v>
      </c>
      <c r="Q10" s="3">
        <v>0</v>
      </c>
    </row>
    <row r="11" spans="1:17" x14ac:dyDescent="0.5">
      <c r="A11" s="13" t="s">
        <v>424</v>
      </c>
      <c r="C11" s="3">
        <v>0</v>
      </c>
      <c r="E11" s="3">
        <v>0</v>
      </c>
      <c r="G11" s="3">
        <v>0</v>
      </c>
      <c r="I11" s="3">
        <v>0</v>
      </c>
      <c r="K11" s="3">
        <v>144200000</v>
      </c>
      <c r="M11" s="3">
        <v>697783800000</v>
      </c>
      <c r="O11" s="3">
        <v>697581371337</v>
      </c>
      <c r="Q11" s="3">
        <v>202428663</v>
      </c>
    </row>
    <row r="12" spans="1:17" x14ac:dyDescent="0.5">
      <c r="A12" s="13" t="s">
        <v>27</v>
      </c>
      <c r="C12" s="3">
        <v>0</v>
      </c>
      <c r="E12" s="3">
        <v>0</v>
      </c>
      <c r="G12" s="3">
        <v>0</v>
      </c>
      <c r="I12" s="3">
        <v>0</v>
      </c>
      <c r="K12" s="3">
        <v>5000000</v>
      </c>
      <c r="M12" s="3">
        <v>56414793505</v>
      </c>
      <c r="O12" s="3">
        <v>51560860122</v>
      </c>
      <c r="Q12" s="3">
        <v>4853933383</v>
      </c>
    </row>
    <row r="13" spans="1:17" x14ac:dyDescent="0.5">
      <c r="A13" s="1" t="s">
        <v>252</v>
      </c>
      <c r="C13" s="3">
        <v>7138846</v>
      </c>
      <c r="E13" s="3">
        <v>7138846000000</v>
      </c>
      <c r="G13" s="3">
        <v>6654181745135</v>
      </c>
      <c r="I13" s="3">
        <v>484664254865</v>
      </c>
      <c r="K13" s="3">
        <v>7138846</v>
      </c>
      <c r="M13" s="3">
        <v>7138846000000</v>
      </c>
      <c r="O13" s="3">
        <v>6654181745135</v>
      </c>
      <c r="Q13" s="3">
        <v>484664254865</v>
      </c>
    </row>
    <row r="14" spans="1:17" x14ac:dyDescent="0.5">
      <c r="A14" s="1" t="s">
        <v>249</v>
      </c>
      <c r="C14" s="3">
        <v>1020277</v>
      </c>
      <c r="E14" s="3">
        <v>1020277000000</v>
      </c>
      <c r="G14" s="3">
        <v>933512178616</v>
      </c>
      <c r="I14" s="3">
        <v>86764821384</v>
      </c>
      <c r="K14" s="3">
        <v>1020277</v>
      </c>
      <c r="M14" s="3">
        <v>1020277000000</v>
      </c>
      <c r="O14" s="3">
        <v>933512178616</v>
      </c>
      <c r="Q14" s="3">
        <v>86764821384</v>
      </c>
    </row>
    <row r="15" spans="1:17" x14ac:dyDescent="0.5">
      <c r="A15" s="1" t="s">
        <v>102</v>
      </c>
      <c r="C15" s="3">
        <v>10121220</v>
      </c>
      <c r="E15" s="3">
        <v>10121220000000</v>
      </c>
      <c r="G15" s="3">
        <v>9577869298528</v>
      </c>
      <c r="I15" s="3">
        <v>543350701472</v>
      </c>
      <c r="K15" s="3">
        <v>10121220</v>
      </c>
      <c r="M15" s="3">
        <v>10121220000000</v>
      </c>
      <c r="O15" s="3">
        <v>9577869298528</v>
      </c>
      <c r="Q15" s="3">
        <v>543350701472</v>
      </c>
    </row>
    <row r="16" spans="1:17" x14ac:dyDescent="0.5">
      <c r="A16" s="1" t="s">
        <v>163</v>
      </c>
      <c r="C16" s="3">
        <v>3000000</v>
      </c>
      <c r="E16" s="3">
        <v>3019176897210</v>
      </c>
      <c r="G16" s="3">
        <v>2915857843710</v>
      </c>
      <c r="I16" s="3">
        <v>103319053500</v>
      </c>
      <c r="K16" s="3">
        <v>3968000</v>
      </c>
      <c r="M16" s="3">
        <v>3989521716546</v>
      </c>
      <c r="O16" s="3">
        <v>3856707974623</v>
      </c>
      <c r="Q16" s="3">
        <v>132813741923</v>
      </c>
    </row>
    <row r="17" spans="1:17" x14ac:dyDescent="0.5">
      <c r="A17" s="1" t="s">
        <v>230</v>
      </c>
      <c r="C17" s="3">
        <v>201868</v>
      </c>
      <c r="E17" s="3">
        <v>199994205131</v>
      </c>
      <c r="G17" s="3">
        <v>189297611320</v>
      </c>
      <c r="I17" s="3">
        <v>10696593811</v>
      </c>
      <c r="K17" s="3">
        <v>2735798</v>
      </c>
      <c r="M17" s="3">
        <v>2703719139199</v>
      </c>
      <c r="O17" s="3">
        <v>2565438932655</v>
      </c>
      <c r="Q17" s="3">
        <v>138280206544</v>
      </c>
    </row>
    <row r="18" spans="1:17" x14ac:dyDescent="0.5">
      <c r="A18" s="1" t="s">
        <v>84</v>
      </c>
      <c r="C18" s="3">
        <v>2000000</v>
      </c>
      <c r="E18" s="3">
        <v>1980083750000</v>
      </c>
      <c r="G18" s="3">
        <v>1954247653769</v>
      </c>
      <c r="I18" s="3">
        <v>25836096231</v>
      </c>
      <c r="K18" s="3">
        <v>4000000</v>
      </c>
      <c r="M18" s="3">
        <v>3951047500000</v>
      </c>
      <c r="O18" s="3">
        <v>3908495307537</v>
      </c>
      <c r="Q18" s="3">
        <v>42552192463</v>
      </c>
    </row>
    <row r="19" spans="1:17" x14ac:dyDescent="0.5">
      <c r="A19" s="1" t="s">
        <v>69</v>
      </c>
      <c r="C19" s="3">
        <v>3000000</v>
      </c>
      <c r="E19" s="3">
        <v>3100835625000</v>
      </c>
      <c r="G19" s="3">
        <v>2995911630925</v>
      </c>
      <c r="I19" s="3">
        <v>104923994075</v>
      </c>
      <c r="K19" s="3">
        <v>3000000</v>
      </c>
      <c r="M19" s="3">
        <v>3100835625000</v>
      </c>
      <c r="O19" s="3">
        <v>2995911630925</v>
      </c>
      <c r="Q19" s="3">
        <v>104923994075</v>
      </c>
    </row>
    <row r="20" spans="1:17" x14ac:dyDescent="0.5">
      <c r="A20" s="1" t="s">
        <v>193</v>
      </c>
      <c r="C20" s="3">
        <v>200000</v>
      </c>
      <c r="E20" s="3">
        <v>200000000000</v>
      </c>
      <c r="G20" s="3">
        <v>195598737250</v>
      </c>
      <c r="I20" s="3">
        <v>4401262750</v>
      </c>
      <c r="K20" s="3">
        <v>200000</v>
      </c>
      <c r="M20" s="3">
        <v>200000000000</v>
      </c>
      <c r="O20" s="3">
        <v>195598737250</v>
      </c>
      <c r="Q20" s="3">
        <v>4401262750</v>
      </c>
    </row>
    <row r="21" spans="1:17" x14ac:dyDescent="0.5">
      <c r="A21" s="1" t="s">
        <v>259</v>
      </c>
      <c r="C21" s="3">
        <v>100</v>
      </c>
      <c r="E21" s="3">
        <v>349945750</v>
      </c>
      <c r="G21" s="3">
        <v>353850000</v>
      </c>
      <c r="I21" s="3">
        <v>-3904250</v>
      </c>
      <c r="K21" s="3">
        <v>100</v>
      </c>
      <c r="M21" s="3">
        <v>349945750</v>
      </c>
      <c r="O21" s="3">
        <v>353850000</v>
      </c>
      <c r="Q21" s="3">
        <v>-3904250</v>
      </c>
    </row>
    <row r="22" spans="1:17" x14ac:dyDescent="0.5">
      <c r="A22" s="1" t="s">
        <v>160</v>
      </c>
      <c r="C22" s="3">
        <v>0</v>
      </c>
      <c r="E22" s="3">
        <v>0</v>
      </c>
      <c r="G22" s="3">
        <v>0</v>
      </c>
      <c r="I22" s="3">
        <v>0</v>
      </c>
      <c r="K22" s="3">
        <v>500000</v>
      </c>
      <c r="M22" s="3">
        <v>492111875000</v>
      </c>
      <c r="O22" s="3">
        <v>493543940331</v>
      </c>
      <c r="Q22" s="3">
        <v>-1432065331</v>
      </c>
    </row>
    <row r="23" spans="1:17" x14ac:dyDescent="0.5">
      <c r="A23" s="1" t="s">
        <v>425</v>
      </c>
      <c r="C23" s="3">
        <v>0</v>
      </c>
      <c r="E23" s="3">
        <v>0</v>
      </c>
      <c r="G23" s="3">
        <v>0</v>
      </c>
      <c r="I23" s="3">
        <v>0</v>
      </c>
      <c r="K23" s="3">
        <v>809275</v>
      </c>
      <c r="M23" s="3">
        <v>809275000000</v>
      </c>
      <c r="O23" s="3">
        <v>791011381371</v>
      </c>
      <c r="Q23" s="3">
        <v>18263618629</v>
      </c>
    </row>
    <row r="24" spans="1:17" x14ac:dyDescent="0.5">
      <c r="A24" s="1" t="s">
        <v>426</v>
      </c>
      <c r="C24" s="3">
        <v>0</v>
      </c>
      <c r="E24" s="3">
        <v>0</v>
      </c>
      <c r="G24" s="3">
        <v>0</v>
      </c>
      <c r="I24" s="3">
        <v>0</v>
      </c>
      <c r="K24" s="3">
        <v>1106461</v>
      </c>
      <c r="M24" s="3">
        <v>1106461000000</v>
      </c>
      <c r="O24" s="3">
        <v>1100874969831</v>
      </c>
      <c r="Q24" s="3">
        <v>5586030169</v>
      </c>
    </row>
    <row r="25" spans="1:17" x14ac:dyDescent="0.5">
      <c r="A25" s="1" t="s">
        <v>418</v>
      </c>
      <c r="C25" s="3">
        <v>0</v>
      </c>
      <c r="E25" s="3">
        <v>0</v>
      </c>
      <c r="G25" s="3">
        <v>0</v>
      </c>
      <c r="I25" s="3">
        <v>0</v>
      </c>
      <c r="K25" s="3">
        <v>6739380</v>
      </c>
      <c r="M25" s="3">
        <v>6739380000000</v>
      </c>
      <c r="O25" s="3">
        <v>6310254803710</v>
      </c>
      <c r="Q25" s="3">
        <v>429125196290</v>
      </c>
    </row>
    <row r="26" spans="1:17" x14ac:dyDescent="0.5">
      <c r="A26" s="1" t="s">
        <v>427</v>
      </c>
      <c r="C26" s="3">
        <v>0</v>
      </c>
      <c r="E26" s="3">
        <v>0</v>
      </c>
      <c r="G26" s="3">
        <v>0</v>
      </c>
      <c r="I26" s="3">
        <v>0</v>
      </c>
      <c r="K26" s="3">
        <v>2170925</v>
      </c>
      <c r="M26" s="3">
        <v>2170925000000</v>
      </c>
      <c r="O26" s="3">
        <v>2159639337732</v>
      </c>
      <c r="Q26" s="3">
        <v>11285662268</v>
      </c>
    </row>
    <row r="27" spans="1:17" x14ac:dyDescent="0.5">
      <c r="A27" s="1" t="s">
        <v>428</v>
      </c>
      <c r="C27" s="3">
        <v>0</v>
      </c>
      <c r="E27" s="3">
        <v>0</v>
      </c>
      <c r="G27" s="3">
        <v>0</v>
      </c>
      <c r="I27" s="3">
        <v>0</v>
      </c>
      <c r="K27" s="3">
        <v>7539733</v>
      </c>
      <c r="M27" s="3">
        <v>7539733000000</v>
      </c>
      <c r="O27" s="3">
        <v>7366188946037</v>
      </c>
      <c r="Q27" s="3">
        <v>173544053963</v>
      </c>
    </row>
    <row r="28" spans="1:17" x14ac:dyDescent="0.5">
      <c r="A28" s="1" t="s">
        <v>110</v>
      </c>
      <c r="C28" s="3">
        <v>0</v>
      </c>
      <c r="E28" s="3">
        <v>0</v>
      </c>
      <c r="G28" s="3">
        <v>0</v>
      </c>
      <c r="I28" s="3">
        <v>0</v>
      </c>
      <c r="K28" s="3">
        <v>1856000</v>
      </c>
      <c r="M28" s="3">
        <v>1596143750000</v>
      </c>
      <c r="O28" s="3">
        <v>1544410551772</v>
      </c>
      <c r="Q28" s="3">
        <v>51733198228</v>
      </c>
    </row>
    <row r="29" spans="1:17" x14ac:dyDescent="0.5">
      <c r="A29" s="1" t="s">
        <v>429</v>
      </c>
      <c r="C29" s="3">
        <v>0</v>
      </c>
      <c r="E29" s="3">
        <v>0</v>
      </c>
      <c r="G29" s="3">
        <v>0</v>
      </c>
      <c r="I29" s="3">
        <v>0</v>
      </c>
      <c r="K29" s="3">
        <v>459700</v>
      </c>
      <c r="M29" s="3">
        <v>404238264000</v>
      </c>
      <c r="O29" s="3">
        <v>390748245918</v>
      </c>
      <c r="Q29" s="3">
        <v>13490018082</v>
      </c>
    </row>
    <row r="30" spans="1:17" x14ac:dyDescent="0.5">
      <c r="A30" s="1" t="s">
        <v>417</v>
      </c>
      <c r="C30" s="3">
        <v>0</v>
      </c>
      <c r="E30" s="3">
        <v>0</v>
      </c>
      <c r="G30" s="3">
        <v>0</v>
      </c>
      <c r="I30" s="3">
        <v>0</v>
      </c>
      <c r="K30" s="3">
        <v>763000</v>
      </c>
      <c r="M30" s="3">
        <v>749334175000</v>
      </c>
      <c r="O30" s="3">
        <v>747369201579</v>
      </c>
      <c r="Q30" s="3">
        <v>1964973421</v>
      </c>
    </row>
    <row r="31" spans="1:17" x14ac:dyDescent="0.5">
      <c r="A31" s="1" t="s">
        <v>430</v>
      </c>
      <c r="C31" s="3">
        <v>0</v>
      </c>
      <c r="E31" s="3">
        <v>0</v>
      </c>
      <c r="G31" s="3">
        <v>0</v>
      </c>
      <c r="I31" s="3">
        <v>0</v>
      </c>
      <c r="K31" s="3">
        <v>2610260</v>
      </c>
      <c r="M31" s="3">
        <v>2610260000000</v>
      </c>
      <c r="O31" s="3">
        <v>2553699678552</v>
      </c>
      <c r="Q31" s="3">
        <v>56560321448</v>
      </c>
    </row>
    <row r="32" spans="1:17" x14ac:dyDescent="0.5">
      <c r="A32" s="1" t="s">
        <v>431</v>
      </c>
      <c r="C32" s="3">
        <v>0</v>
      </c>
      <c r="E32" s="3">
        <v>0</v>
      </c>
      <c r="G32" s="3">
        <v>0</v>
      </c>
      <c r="I32" s="3">
        <v>0</v>
      </c>
      <c r="K32" s="3">
        <v>21152743</v>
      </c>
      <c r="M32" s="3">
        <v>21152743000000</v>
      </c>
      <c r="O32" s="3">
        <v>20693814091295</v>
      </c>
      <c r="Q32" s="3">
        <v>458928908705</v>
      </c>
    </row>
    <row r="33" spans="1:17" x14ac:dyDescent="0.5">
      <c r="A33" s="1" t="s">
        <v>432</v>
      </c>
      <c r="C33" s="3">
        <v>0</v>
      </c>
      <c r="E33" s="3">
        <v>0</v>
      </c>
      <c r="G33" s="3">
        <v>0</v>
      </c>
      <c r="I33" s="3">
        <v>0</v>
      </c>
      <c r="K33" s="3">
        <v>7760463</v>
      </c>
      <c r="M33" s="3">
        <v>7760463000000</v>
      </c>
      <c r="O33" s="3">
        <v>7590001266875</v>
      </c>
      <c r="Q33" s="3">
        <v>170461733125</v>
      </c>
    </row>
    <row r="34" spans="1:17" x14ac:dyDescent="0.5">
      <c r="A34" s="1" t="s">
        <v>433</v>
      </c>
      <c r="C34" s="3">
        <v>0</v>
      </c>
      <c r="E34" s="3">
        <v>0</v>
      </c>
      <c r="G34" s="3">
        <v>0</v>
      </c>
      <c r="I34" s="3">
        <v>0</v>
      </c>
      <c r="K34" s="3">
        <v>8972933</v>
      </c>
      <c r="M34" s="3">
        <v>8972505883477</v>
      </c>
      <c r="O34" s="3">
        <v>8557427415451</v>
      </c>
      <c r="Q34" s="3">
        <v>415078468026</v>
      </c>
    </row>
    <row r="35" spans="1:17" x14ac:dyDescent="0.5">
      <c r="A35" s="1" t="s">
        <v>204</v>
      </c>
      <c r="C35" s="3">
        <v>0</v>
      </c>
      <c r="E35" s="3">
        <v>0</v>
      </c>
      <c r="G35" s="3">
        <v>0</v>
      </c>
      <c r="I35" s="3">
        <v>0</v>
      </c>
      <c r="K35" s="3">
        <v>1023100</v>
      </c>
      <c r="M35" s="3">
        <v>1004801089167</v>
      </c>
      <c r="O35" s="3">
        <v>926200069658</v>
      </c>
      <c r="Q35" s="3">
        <v>78601019509</v>
      </c>
    </row>
    <row r="36" spans="1:17" x14ac:dyDescent="0.5">
      <c r="A36" s="1" t="s">
        <v>434</v>
      </c>
      <c r="C36" s="3">
        <v>0</v>
      </c>
      <c r="E36" s="3">
        <v>0</v>
      </c>
      <c r="G36" s="3">
        <v>0</v>
      </c>
      <c r="I36" s="3">
        <v>0</v>
      </c>
      <c r="K36" s="3">
        <v>3438644</v>
      </c>
      <c r="M36" s="3">
        <v>3438644000000</v>
      </c>
      <c r="O36" s="3">
        <v>3394645150490</v>
      </c>
      <c r="Q36" s="3">
        <v>43998849510</v>
      </c>
    </row>
    <row r="37" spans="1:17" x14ac:dyDescent="0.5">
      <c r="A37" s="1" t="s">
        <v>195</v>
      </c>
      <c r="C37" s="3">
        <v>0</v>
      </c>
      <c r="E37" s="3">
        <v>0</v>
      </c>
      <c r="G37" s="3">
        <v>0</v>
      </c>
      <c r="I37" s="3">
        <v>0</v>
      </c>
      <c r="K37" s="3">
        <v>1043723</v>
      </c>
      <c r="M37" s="3">
        <v>988766373661</v>
      </c>
      <c r="O37" s="3">
        <v>956575091527</v>
      </c>
      <c r="Q37" s="3">
        <v>32191282134</v>
      </c>
    </row>
    <row r="38" spans="1:17" x14ac:dyDescent="0.5">
      <c r="A38" s="1" t="s">
        <v>41</v>
      </c>
      <c r="C38" s="1" t="s">
        <v>41</v>
      </c>
      <c r="E38" s="4">
        <f>SUM(E8:E37)</f>
        <v>27779516712942</v>
      </c>
      <c r="G38" s="4">
        <f>SUM(G8:G37)</f>
        <v>26219134165124</v>
      </c>
      <c r="I38" s="4">
        <f>SUM(I8:I37)</f>
        <v>1560382547818</v>
      </c>
      <c r="K38" s="1" t="s">
        <v>41</v>
      </c>
      <c r="M38" s="4">
        <f>SUM(M8:M37)</f>
        <v>101753614955440</v>
      </c>
      <c r="O38" s="4">
        <f>SUM(O8:O37)</f>
        <v>97815919865660</v>
      </c>
      <c r="Q38" s="4">
        <f>SUM(Q8:Q37)</f>
        <v>3937695089780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Akrami, Abbas</cp:lastModifiedBy>
  <dcterms:created xsi:type="dcterms:W3CDTF">2024-01-30T16:21:40Z</dcterms:created>
  <dcterms:modified xsi:type="dcterms:W3CDTF">2024-01-31T09:41:00Z</dcterms:modified>
</cp:coreProperties>
</file>